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filterPrivacy="1" showInkAnnotation="0" codeName="ThisWorkbook"/>
  <xr:revisionPtr revIDLastSave="0" documentId="13_ncr:1_{566420DF-964B-4B13-9C32-545391C3A9A2}" xr6:coauthVersionLast="47" xr6:coauthVersionMax="47" xr10:uidLastSave="{00000000-0000-0000-0000-000000000000}"/>
  <workbookProtection workbookAlgorithmName="SHA-512" workbookHashValue="ouxGNhvvaR5IML7WMneiY/Z/MOmCsqtS3jxq96BZa/HODzoiU5OJQMbOEkXozAhmhkXxTLhEnPVuZOdlKOQOoQ==" workbookSaltValue="15T9Y8WgzQcEYLHwtDlSEw==" workbookSpinCount="100000" lockStructure="1"/>
  <bookViews>
    <workbookView xWindow="28680" yWindow="-120" windowWidth="29040" windowHeight="15840" tabRatio="737" xr2:uid="{00000000-000D-0000-FFFF-FFFF00000000}"/>
  </bookViews>
  <sheets>
    <sheet name="実施計画書 (記入例)" sheetId="47" r:id="rId1"/>
    <sheet name="実施計画書（入力用）" sheetId="27" r:id="rId2"/>
    <sheet name="輸送品目" sheetId="37" r:id="rId3"/>
    <sheet name="インポート" sheetId="46" state="hidden" r:id="rId4"/>
    <sheet name="リスト" sheetId="9" state="hidden" r:id="rId5"/>
    <sheet name="入力規制" sheetId="44" state="hidden" r:id="rId6"/>
    <sheet name="反映・チェックシート" sheetId="41" state="hidden" r:id="rId7"/>
  </sheets>
  <definedNames>
    <definedName name="_xlnm._FilterDatabase" localSheetId="5" hidden="1">入力規制!$A$1:$A$21</definedName>
    <definedName name="_xlnm.Print_Area" localSheetId="0">'実施計画書 (記入例)'!$A$1:$AS$99</definedName>
    <definedName name="_xlnm.Print_Area" localSheetId="1">'実施計画書（入力用）'!$A$1:$AT$112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77" i="27" l="1"/>
  <c r="AB98" i="47"/>
  <c r="P67" i="47"/>
  <c r="P65" i="47"/>
  <c r="AI56" i="47"/>
  <c r="AI53" i="47"/>
  <c r="AI59" i="47" l="1"/>
  <c r="AI61" i="47"/>
  <c r="F43" i="41" l="1"/>
  <c r="I75" i="41" l="1"/>
  <c r="C75" i="41"/>
  <c r="I53" i="41"/>
  <c r="C53" i="41"/>
  <c r="T3" i="41" l="1"/>
  <c r="C99" i="41"/>
  <c r="J111" i="27" l="1"/>
  <c r="AC111" i="27"/>
  <c r="Q80" i="27"/>
  <c r="Q79" i="27" l="1"/>
  <c r="Q78" i="27"/>
  <c r="I92" i="41" l="1"/>
  <c r="I94" i="41"/>
  <c r="C94" i="41"/>
  <c r="C92" i="41"/>
  <c r="G92" i="41" l="1"/>
  <c r="G94" i="41"/>
  <c r="C96" i="41"/>
  <c r="I96" i="41"/>
  <c r="M92" i="41"/>
  <c r="M94" i="41"/>
  <c r="I83" i="41"/>
  <c r="C83" i="41"/>
  <c r="K68" i="41" l="1"/>
  <c r="K66" i="41"/>
  <c r="K64" i="41"/>
  <c r="K62" i="41"/>
  <c r="K60" i="41"/>
  <c r="K58" i="41"/>
  <c r="C68" i="41"/>
  <c r="C66" i="41"/>
  <c r="C64" i="41"/>
  <c r="C62" i="41"/>
  <c r="C60" i="41"/>
  <c r="C58" i="41"/>
  <c r="Q60" i="41" l="1"/>
  <c r="I58" i="41"/>
  <c r="O58" i="41"/>
  <c r="Q58" i="41"/>
  <c r="O68" i="41"/>
  <c r="Q68" i="41"/>
  <c r="O66" i="41"/>
  <c r="Q66" i="41"/>
  <c r="Q64" i="41"/>
  <c r="O64" i="41"/>
  <c r="Q62" i="41"/>
  <c r="O62" i="41"/>
  <c r="O60" i="41"/>
  <c r="I60" i="41"/>
  <c r="I62" i="41"/>
  <c r="I66" i="41"/>
  <c r="G66" i="41"/>
  <c r="I64" i="41"/>
  <c r="G64" i="41"/>
  <c r="I68" i="41"/>
  <c r="G68" i="41"/>
  <c r="G60" i="41"/>
  <c r="G62" i="41"/>
  <c r="G58" i="41"/>
  <c r="F45" i="41"/>
  <c r="C45" i="41"/>
  <c r="C43" i="41"/>
  <c r="B19" i="41" l="1"/>
  <c r="B9" i="41"/>
  <c r="M9" i="41" l="1"/>
  <c r="M11" i="41"/>
  <c r="F17" i="41"/>
  <c r="F13" i="41"/>
  <c r="F9" i="41"/>
  <c r="F15" i="41"/>
  <c r="F11" i="41"/>
  <c r="N19" i="41"/>
  <c r="H19" i="41"/>
  <c r="G40" i="41"/>
  <c r="G38" i="41"/>
  <c r="B34" i="9"/>
  <c r="AJ68" i="27"/>
  <c r="AJ65" i="27"/>
  <c r="I43" i="41" s="1"/>
  <c r="AJ71" i="27" l="1"/>
  <c r="AJ73" i="27"/>
  <c r="I49" i="41" s="1"/>
  <c r="I45" i="41"/>
  <c r="I47" i="41" l="1"/>
  <c r="B3" i="41"/>
  <c r="F7" i="41" l="1"/>
  <c r="F5" i="41"/>
  <c r="F3" i="41"/>
  <c r="G26" i="41"/>
  <c r="G28" i="41"/>
  <c r="G34" i="41"/>
  <c r="G32" i="41"/>
  <c r="G36" i="41"/>
  <c r="G30" i="41"/>
  <c r="M3" i="41"/>
  <c r="B21" i="41"/>
  <c r="B36" i="9"/>
  <c r="B40" i="9"/>
  <c r="C78" i="41"/>
  <c r="I78" i="41"/>
  <c r="H21" i="41" l="1"/>
  <c r="N21" i="41"/>
  <c r="V3" i="41" l="1"/>
  <c r="X3" i="41"/>
  <c r="T7" i="41" l="1"/>
</calcChain>
</file>

<file path=xl/sharedStrings.xml><?xml version="1.0" encoding="utf-8"?>
<sst xmlns="http://schemas.openxmlformats.org/spreadsheetml/2006/main" count="689" uniqueCount="353">
  <si>
    <t>実施計画書（1枚目）</t>
    <rPh sb="0" eb="2">
      <t>ジッシ</t>
    </rPh>
    <rPh sb="2" eb="4">
      <t>ケイカク</t>
    </rPh>
    <rPh sb="4" eb="5">
      <t>ショ</t>
    </rPh>
    <phoneticPr fontId="2"/>
  </si>
  <si>
    <t>1‐1</t>
    <phoneticPr fontId="2"/>
  </si>
  <si>
    <t>事業者名（トラック事業者）</t>
    <rPh sb="0" eb="3">
      <t>ジギョウシャ</t>
    </rPh>
    <rPh sb="3" eb="4">
      <t>メイ</t>
    </rPh>
    <rPh sb="9" eb="11">
      <t>ジギョウ</t>
    </rPh>
    <rPh sb="11" eb="12">
      <t>シャ</t>
    </rPh>
    <phoneticPr fontId="2"/>
  </si>
  <si>
    <t>✔</t>
  </si>
  <si>
    <t>車両動態管理システム</t>
    <rPh sb="0" eb="2">
      <t>シャリョウ</t>
    </rPh>
    <rPh sb="2" eb="4">
      <t>ドウタイ</t>
    </rPh>
    <rPh sb="4" eb="6">
      <t>カンリ</t>
    </rPh>
    <phoneticPr fontId="2"/>
  </si>
  <si>
    <t>　　</t>
    <phoneticPr fontId="2"/>
  </si>
  <si>
    <t>①デジタコ導入型</t>
    <rPh sb="5" eb="8">
      <t>ドウニュウガタ</t>
    </rPh>
    <phoneticPr fontId="2"/>
  </si>
  <si>
    <t>②GPS車載器導入型</t>
    <rPh sb="4" eb="7">
      <t>シャサイキ</t>
    </rPh>
    <rPh sb="7" eb="10">
      <t>ドウニュウガタ</t>
    </rPh>
    <phoneticPr fontId="2"/>
  </si>
  <si>
    <t>実施予定車両台数</t>
    <phoneticPr fontId="2"/>
  </si>
  <si>
    <t>台</t>
    <rPh sb="0" eb="1">
      <t>ダイ</t>
    </rPh>
    <phoneticPr fontId="2"/>
  </si>
  <si>
    <t>③サービス単独型</t>
    <rPh sb="5" eb="8">
      <t>タンドクガタ</t>
    </rPh>
    <phoneticPr fontId="2"/>
  </si>
  <si>
    <t>事業者名（荷主等）</t>
    <rPh sb="0" eb="3">
      <t>ジギョウシャ</t>
    </rPh>
    <rPh sb="3" eb="4">
      <t>メイ</t>
    </rPh>
    <rPh sb="5" eb="7">
      <t>ニヌシ</t>
    </rPh>
    <rPh sb="7" eb="8">
      <t>トウ</t>
    </rPh>
    <phoneticPr fontId="2"/>
  </si>
  <si>
    <t>予約受付システム等</t>
    <rPh sb="0" eb="2">
      <t>ヨヤク</t>
    </rPh>
    <rPh sb="2" eb="4">
      <t>ウケツケ</t>
    </rPh>
    <rPh sb="8" eb="9">
      <t>トウ</t>
    </rPh>
    <phoneticPr fontId="2"/>
  </si>
  <si>
    <t>①予約受付システム</t>
    <rPh sb="1" eb="3">
      <t>ヨヤク</t>
    </rPh>
    <rPh sb="3" eb="5">
      <t>ウケツケ</t>
    </rPh>
    <phoneticPr fontId="2"/>
  </si>
  <si>
    <t>②ASNシステム</t>
    <phoneticPr fontId="2"/>
  </si>
  <si>
    <r>
      <rPr>
        <sz val="10"/>
        <rFont val="ＭＳ Ｐゴシック"/>
        <family val="3"/>
        <charset val="128"/>
      </rPr>
      <t>③</t>
    </r>
    <r>
      <rPr>
        <sz val="9"/>
        <rFont val="ＭＳ Ｐゴシック"/>
        <family val="3"/>
        <charset val="128"/>
      </rPr>
      <t>受注情報事前確認ｼｽﾃﾑ</t>
    </r>
    <rPh sb="1" eb="3">
      <t>ジュチュウ</t>
    </rPh>
    <rPh sb="3" eb="5">
      <t>ジョウホウ</t>
    </rPh>
    <rPh sb="5" eb="7">
      <t>ジゼン</t>
    </rPh>
    <rPh sb="7" eb="9">
      <t>カクニン</t>
    </rPh>
    <phoneticPr fontId="2"/>
  </si>
  <si>
    <t>④パレット等管理システム</t>
    <rPh sb="5" eb="6">
      <t>トウ</t>
    </rPh>
    <rPh sb="6" eb="8">
      <t>カンリ</t>
    </rPh>
    <phoneticPr fontId="2"/>
  </si>
  <si>
    <t>実施する事業所数</t>
    <phoneticPr fontId="2"/>
  </si>
  <si>
    <t>箇所</t>
    <rPh sb="0" eb="2">
      <t>カショ</t>
    </rPh>
    <phoneticPr fontId="2"/>
  </si>
  <si>
    <t>⑤パレタイズシステム</t>
    <phoneticPr fontId="2"/>
  </si>
  <si>
    <t>事業者名（トラック事業者又は荷主等）</t>
    <rPh sb="0" eb="3">
      <t>ジギョウシャ</t>
    </rPh>
    <rPh sb="3" eb="4">
      <t>メイ</t>
    </rPh>
    <rPh sb="9" eb="11">
      <t>ジギョウ</t>
    </rPh>
    <rPh sb="11" eb="12">
      <t>シャ</t>
    </rPh>
    <rPh sb="12" eb="13">
      <t>マタ</t>
    </rPh>
    <rPh sb="14" eb="16">
      <t>ニヌシ</t>
    </rPh>
    <rPh sb="16" eb="17">
      <t>トウ</t>
    </rPh>
    <phoneticPr fontId="2"/>
  </si>
  <si>
    <t>配車計画システム</t>
    <rPh sb="0" eb="2">
      <t>ハイシャ</t>
    </rPh>
    <rPh sb="2" eb="4">
      <t>ケイカク</t>
    </rPh>
    <phoneticPr fontId="2"/>
  </si>
  <si>
    <t>AI・IoTによるシステム</t>
    <phoneticPr fontId="2"/>
  </si>
  <si>
    <t>連係ツール</t>
    <rPh sb="0" eb="2">
      <t>レンケイ</t>
    </rPh>
    <phoneticPr fontId="2"/>
  </si>
  <si>
    <t>実施予定
車両総数</t>
    <rPh sb="7" eb="8">
      <t>ソウ</t>
    </rPh>
    <phoneticPr fontId="2"/>
  </si>
  <si>
    <t>※申請したシステムごとに実施予定の車両の延べ台数ではなく実台数を入力すること。
※複数のシステムで同一車両を併用する場合は、重複する台数を除いた実台数を
　 入力すること。</t>
    <phoneticPr fontId="2"/>
  </si>
  <si>
    <t>連携予定の荷主等/トラック事業者</t>
    <rPh sb="0" eb="2">
      <t>レンケイ</t>
    </rPh>
    <rPh sb="2" eb="4">
      <t>ヨテイ</t>
    </rPh>
    <rPh sb="5" eb="7">
      <t>ニヌシ</t>
    </rPh>
    <rPh sb="7" eb="8">
      <t>トウ</t>
    </rPh>
    <rPh sb="13" eb="16">
      <t>ジギョウシャ</t>
    </rPh>
    <phoneticPr fontId="2"/>
  </si>
  <si>
    <t>連携先</t>
    <rPh sb="0" eb="2">
      <t>レンケイ</t>
    </rPh>
    <rPh sb="2" eb="3">
      <t>サキ</t>
    </rPh>
    <phoneticPr fontId="2"/>
  </si>
  <si>
    <t>運送契約締結の有無</t>
    <rPh sb="7" eb="9">
      <t>ウム</t>
    </rPh>
    <phoneticPr fontId="2"/>
  </si>
  <si>
    <t>発/着等</t>
    <rPh sb="0" eb="1">
      <t>ハツ</t>
    </rPh>
    <rPh sb="2" eb="3">
      <t>チャク</t>
    </rPh>
    <rPh sb="3" eb="4">
      <t>トウ</t>
    </rPh>
    <phoneticPr fontId="2"/>
  </si>
  <si>
    <t>連携予定の契約社数</t>
    <rPh sb="0" eb="2">
      <t>レンケイ</t>
    </rPh>
    <rPh sb="2" eb="4">
      <t>ヨテイ</t>
    </rPh>
    <rPh sb="5" eb="7">
      <t>ケイヤク</t>
    </rPh>
    <rPh sb="7" eb="8">
      <t>シャ</t>
    </rPh>
    <rPh sb="8" eb="9">
      <t>スウ</t>
    </rPh>
    <phoneticPr fontId="2"/>
  </si>
  <si>
    <t>荷主等</t>
    <rPh sb="0" eb="2">
      <t>ニヌシ</t>
    </rPh>
    <rPh sb="2" eb="3">
      <t>トウ</t>
    </rPh>
    <phoneticPr fontId="2"/>
  </si>
  <si>
    <t>有り</t>
    <rPh sb="0" eb="1">
      <t>ア</t>
    </rPh>
    <phoneticPr fontId="2"/>
  </si>
  <si>
    <t>発荷主</t>
    <rPh sb="0" eb="1">
      <t>ハツ</t>
    </rPh>
    <rPh sb="1" eb="3">
      <t>ニヌシ</t>
    </rPh>
    <phoneticPr fontId="2"/>
  </si>
  <si>
    <t>社</t>
    <rPh sb="0" eb="1">
      <t>シャ</t>
    </rPh>
    <phoneticPr fontId="2"/>
  </si>
  <si>
    <t>着荷主</t>
    <rPh sb="0" eb="1">
      <t>チャク</t>
    </rPh>
    <rPh sb="1" eb="3">
      <t>ニヌシ</t>
    </rPh>
    <phoneticPr fontId="2"/>
  </si>
  <si>
    <t>元請事業者</t>
    <rPh sb="0" eb="2">
      <t>モトウケ</t>
    </rPh>
    <rPh sb="2" eb="5">
      <t>ジギョウシャ</t>
    </rPh>
    <phoneticPr fontId="2"/>
  </si>
  <si>
    <t>無し</t>
    <rPh sb="0" eb="1">
      <t>ナ</t>
    </rPh>
    <phoneticPr fontId="2"/>
  </si>
  <si>
    <t>トラック事業者</t>
    <rPh sb="4" eb="7">
      <t>ジギョウシャ</t>
    </rPh>
    <phoneticPr fontId="2"/>
  </si>
  <si>
    <t>－</t>
    <phoneticPr fontId="2"/>
  </si>
  <si>
    <t>－</t>
  </si>
  <si>
    <t>1‐2</t>
    <phoneticPr fontId="2"/>
  </si>
  <si>
    <t>燃料使用量（ℓ/台・10日）</t>
    <phoneticPr fontId="2"/>
  </si>
  <si>
    <t>トン・キロ（ｔ・㎞/台・10日）</t>
    <phoneticPr fontId="2"/>
  </si>
  <si>
    <t>トン・キロあたりの燃料使用量</t>
    <rPh sb="9" eb="11">
      <t>ネンリョウ</t>
    </rPh>
    <rPh sb="11" eb="14">
      <t>シヨウリョウ</t>
    </rPh>
    <phoneticPr fontId="2"/>
  </si>
  <si>
    <t>ℓ/t･km</t>
    <phoneticPr fontId="2"/>
  </si>
  <si>
    <t>連携後</t>
    <rPh sb="0" eb="2">
      <t>レンケイ</t>
    </rPh>
    <rPh sb="2" eb="3">
      <t>ゴ</t>
    </rPh>
    <phoneticPr fontId="2"/>
  </si>
  <si>
    <t>トン・キロあたりの燃料使用量</t>
    <phoneticPr fontId="2"/>
  </si>
  <si>
    <t>全体の省エネルギー量
（燃料削減量）の計画値</t>
    <rPh sb="0" eb="2">
      <t>ゼンタイ</t>
    </rPh>
    <rPh sb="3" eb="4">
      <t>ショウ</t>
    </rPh>
    <rPh sb="9" eb="10">
      <t>リョウ</t>
    </rPh>
    <rPh sb="12" eb="14">
      <t>ネンリョウ</t>
    </rPh>
    <rPh sb="14" eb="16">
      <t>サクゲン</t>
    </rPh>
    <rPh sb="16" eb="17">
      <t>リョウ</t>
    </rPh>
    <rPh sb="19" eb="21">
      <t>ケイカク</t>
    </rPh>
    <rPh sb="21" eb="22">
      <t>チ</t>
    </rPh>
    <phoneticPr fontId="2"/>
  </si>
  <si>
    <t>連携前
トンキロあたり
燃料使用量</t>
    <phoneticPr fontId="2"/>
  </si>
  <si>
    <t>連携後
トンキロあたり
燃料使用量</t>
    <phoneticPr fontId="2"/>
  </si>
  <si>
    <t>×</t>
    <phoneticPr fontId="2"/>
  </si>
  <si>
    <t>申請車両
台数</t>
    <phoneticPr fontId="2"/>
  </si>
  <si>
    <t>燃料削減量</t>
    <rPh sb="0" eb="2">
      <t>ネンリョウ</t>
    </rPh>
    <rPh sb="2" eb="4">
      <t>サクゲン</t>
    </rPh>
    <rPh sb="4" eb="5">
      <t>リョウ</t>
    </rPh>
    <phoneticPr fontId="2"/>
  </si>
  <si>
    <t>ℓ</t>
    <phoneticPr fontId="2"/>
  </si>
  <si>
    <t>トンキロあたりの
燃料削減率の計画値</t>
    <rPh sb="9" eb="11">
      <t>ネンリョウ</t>
    </rPh>
    <rPh sb="11" eb="13">
      <t>サクゲン</t>
    </rPh>
    <rPh sb="13" eb="14">
      <t>リツ</t>
    </rPh>
    <phoneticPr fontId="2"/>
  </si>
  <si>
    <t>1－</t>
    <phoneticPr fontId="2"/>
  </si>
  <si>
    <t>÷</t>
    <phoneticPr fontId="2"/>
  </si>
  <si>
    <t>連携前
トンキロあたり
燃料使用量</t>
    <rPh sb="2" eb="3">
      <t>マエ</t>
    </rPh>
    <phoneticPr fontId="2"/>
  </si>
  <si>
    <t>燃料削減率</t>
    <rPh sb="0" eb="2">
      <t>ネンリョウ</t>
    </rPh>
    <rPh sb="2" eb="4">
      <t>サクゲン</t>
    </rPh>
    <rPh sb="4" eb="5">
      <t>リツ</t>
    </rPh>
    <phoneticPr fontId="2"/>
  </si>
  <si>
    <t>％</t>
  </si>
  <si>
    <t>実施計画書（２枚目）</t>
    <rPh sb="0" eb="2">
      <t>ジッシ</t>
    </rPh>
    <rPh sb="2" eb="4">
      <t>ケイカク</t>
    </rPh>
    <rPh sb="4" eb="5">
      <t>ショ</t>
    </rPh>
    <phoneticPr fontId="2"/>
  </si>
  <si>
    <t>導入
事業者名</t>
    <rPh sb="0" eb="2">
      <t>ドウニュウ</t>
    </rPh>
    <rPh sb="3" eb="5">
      <t>ジギョウ</t>
    </rPh>
    <rPh sb="5" eb="6">
      <t>シャ</t>
    </rPh>
    <rPh sb="6" eb="7">
      <t>メイ</t>
    </rPh>
    <phoneticPr fontId="2"/>
  </si>
  <si>
    <t>予約受付システム等</t>
    <rPh sb="0" eb="4">
      <t>ヨヤクウケツケ</t>
    </rPh>
    <rPh sb="8" eb="9">
      <t>トウ</t>
    </rPh>
    <phoneticPr fontId="2"/>
  </si>
  <si>
    <t>AI・IoTによるシステム連係ツール</t>
    <rPh sb="13" eb="15">
      <t>レンケイ</t>
    </rPh>
    <phoneticPr fontId="2"/>
  </si>
  <si>
    <t>2‐1</t>
    <phoneticPr fontId="2"/>
  </si>
  <si>
    <t>A</t>
    <phoneticPr fontId="2"/>
  </si>
  <si>
    <t>B</t>
    <phoneticPr fontId="2"/>
  </si>
  <si>
    <t>必須取得情報</t>
    <rPh sb="2" eb="4">
      <t>シュトク</t>
    </rPh>
    <rPh sb="4" eb="6">
      <t>ジョウホウ</t>
    </rPh>
    <phoneticPr fontId="2"/>
  </si>
  <si>
    <t>燃料使用量</t>
    <rPh sb="0" eb="2">
      <t>ネンリョウ</t>
    </rPh>
    <rPh sb="2" eb="5">
      <t>シヨウリョウ</t>
    </rPh>
    <phoneticPr fontId="2"/>
  </si>
  <si>
    <t>⑧ その他</t>
    <rPh sb="4" eb="5">
      <t>タ</t>
    </rPh>
    <phoneticPr fontId="2"/>
  </si>
  <si>
    <t>荷待ち時間</t>
    <rPh sb="0" eb="1">
      <t>ニ</t>
    </rPh>
    <rPh sb="1" eb="2">
      <t>マ</t>
    </rPh>
    <rPh sb="3" eb="5">
      <t>ジカン</t>
    </rPh>
    <phoneticPr fontId="1"/>
  </si>
  <si>
    <t>荷待ち時間（うちアイドリング時間）</t>
    <rPh sb="0" eb="1">
      <t>ニ</t>
    </rPh>
    <rPh sb="1" eb="2">
      <t>マ</t>
    </rPh>
    <rPh sb="3" eb="5">
      <t>ジカン</t>
    </rPh>
    <rPh sb="14" eb="16">
      <t>ジカン</t>
    </rPh>
    <phoneticPr fontId="1"/>
  </si>
  <si>
    <t>走行距離（高速道路）</t>
    <rPh sb="0" eb="2">
      <t>ソウコウ</t>
    </rPh>
    <rPh sb="2" eb="4">
      <t>キョリ</t>
    </rPh>
    <rPh sb="5" eb="7">
      <t>コウソク</t>
    </rPh>
    <rPh sb="7" eb="9">
      <t>ドウロ</t>
    </rPh>
    <phoneticPr fontId="1"/>
  </si>
  <si>
    <t>早着による待機時間</t>
    <rPh sb="0" eb="2">
      <t>ソウチャク</t>
    </rPh>
    <rPh sb="5" eb="7">
      <t>タイキ</t>
    </rPh>
    <rPh sb="7" eb="9">
      <t>ジカン</t>
    </rPh>
    <phoneticPr fontId="1"/>
  </si>
  <si>
    <t>走行時間</t>
    <rPh sb="0" eb="2">
      <t>ソウコウ</t>
    </rPh>
    <rPh sb="2" eb="4">
      <t>ジカン</t>
    </rPh>
    <phoneticPr fontId="1"/>
  </si>
  <si>
    <t>平均速度</t>
    <rPh sb="0" eb="2">
      <t>ヘイキン</t>
    </rPh>
    <rPh sb="2" eb="4">
      <t>ソクド</t>
    </rPh>
    <phoneticPr fontId="1"/>
  </si>
  <si>
    <t>荷積み・荷卸し</t>
    <rPh sb="0" eb="2">
      <t>ニヅ</t>
    </rPh>
    <rPh sb="4" eb="6">
      <t>ニオロ</t>
    </rPh>
    <phoneticPr fontId="1"/>
  </si>
  <si>
    <t>主な輸送品目</t>
    <rPh sb="0" eb="1">
      <t>オモ</t>
    </rPh>
    <rPh sb="2" eb="4">
      <t>ユソウ</t>
    </rPh>
    <rPh sb="4" eb="6">
      <t>ヒンモク</t>
    </rPh>
    <phoneticPr fontId="2"/>
  </si>
  <si>
    <t>番号</t>
    <rPh sb="0" eb="2">
      <t>バンゴウ</t>
    </rPh>
    <phoneticPr fontId="2"/>
  </si>
  <si>
    <t>品目</t>
    <rPh sb="0" eb="2">
      <t>ヒンモク</t>
    </rPh>
    <phoneticPr fontId="2"/>
  </si>
  <si>
    <t>メニュー実施によって解消を図る省エネの課題</t>
    <rPh sb="10" eb="12">
      <t>カイショウ</t>
    </rPh>
    <rPh sb="13" eb="14">
      <t>ハカ</t>
    </rPh>
    <rPh sb="15" eb="16">
      <t>ショウ</t>
    </rPh>
    <rPh sb="19" eb="21">
      <t>カダイ</t>
    </rPh>
    <phoneticPr fontId="2"/>
  </si>
  <si>
    <t>メニュー実施によって解消を図る省エネの課題</t>
    <rPh sb="4" eb="6">
      <t>ジッシ</t>
    </rPh>
    <rPh sb="10" eb="12">
      <t>カイショウ</t>
    </rPh>
    <rPh sb="13" eb="14">
      <t>ハカ</t>
    </rPh>
    <rPh sb="15" eb="16">
      <t>ショウ</t>
    </rPh>
    <rPh sb="19" eb="21">
      <t>カダイ</t>
    </rPh>
    <phoneticPr fontId="2"/>
  </si>
  <si>
    <t>⑦ AI・IoTによるシステム連係ツールの導入</t>
    <rPh sb="21" eb="23">
      <t>ドウニュウ</t>
    </rPh>
    <phoneticPr fontId="2"/>
  </si>
  <si>
    <t>⑤ 予約受付システム等の導入</t>
    <rPh sb="2" eb="6">
      <t>ヨヤクウケツケ</t>
    </rPh>
    <rPh sb="10" eb="11">
      <t>ナド</t>
    </rPh>
    <rPh sb="12" eb="14">
      <t>ドウニュウ</t>
    </rPh>
    <phoneticPr fontId="2"/>
  </si>
  <si>
    <t>円</t>
    <rPh sb="0" eb="1">
      <t>エン</t>
    </rPh>
    <phoneticPr fontId="2"/>
  </si>
  <si>
    <t>申請するシステム</t>
    <rPh sb="0" eb="2">
      <t>シンセイ</t>
    </rPh>
    <phoneticPr fontId="2"/>
  </si>
  <si>
    <t>①デジタコ導入型</t>
    <phoneticPr fontId="2"/>
  </si>
  <si>
    <t>・実施する予定車両台数</t>
    <rPh sb="1" eb="3">
      <t>ジッシ</t>
    </rPh>
    <rPh sb="5" eb="7">
      <t>ヨテイ</t>
    </rPh>
    <rPh sb="7" eb="9">
      <t>シャリョウ</t>
    </rPh>
    <rPh sb="9" eb="11">
      <t>ダイスウ</t>
    </rPh>
    <phoneticPr fontId="2"/>
  </si>
  <si>
    <t>②GPS車載器導入型</t>
    <phoneticPr fontId="2"/>
  </si>
  <si>
    <t>③サービス単独型</t>
    <phoneticPr fontId="2"/>
  </si>
  <si>
    <t>予約受付システム等</t>
    <phoneticPr fontId="2"/>
  </si>
  <si>
    <t>①予約受付システム</t>
    <phoneticPr fontId="2"/>
  </si>
  <si>
    <t>・実施する事業所数</t>
    <rPh sb="1" eb="3">
      <t>ジッシ</t>
    </rPh>
    <rPh sb="5" eb="8">
      <t>ジギョウショ</t>
    </rPh>
    <rPh sb="8" eb="9">
      <t>スウ</t>
    </rPh>
    <phoneticPr fontId="2"/>
  </si>
  <si>
    <t>③受注情報事前確認システム</t>
    <phoneticPr fontId="2"/>
  </si>
  <si>
    <t>④パレット等管理システム</t>
    <phoneticPr fontId="2"/>
  </si>
  <si>
    <t>配車計画システム</t>
    <phoneticPr fontId="2"/>
  </si>
  <si>
    <t>連係ツール</t>
    <phoneticPr fontId="2"/>
  </si>
  <si>
    <t>連携予定の荷主等/トラック事業者</t>
    <phoneticPr fontId="2"/>
  </si>
  <si>
    <t>・荷主等</t>
    <rPh sb="1" eb="3">
      <t>ニヌシ</t>
    </rPh>
    <rPh sb="3" eb="4">
      <t>トウ</t>
    </rPh>
    <phoneticPr fontId="2"/>
  </si>
  <si>
    <t>・契約有り</t>
    <rPh sb="1" eb="3">
      <t>ケイヤク</t>
    </rPh>
    <rPh sb="3" eb="4">
      <t>ア</t>
    </rPh>
    <phoneticPr fontId="2"/>
  </si>
  <si>
    <t>・発荷主</t>
    <rPh sb="1" eb="2">
      <t>ハツ</t>
    </rPh>
    <rPh sb="2" eb="4">
      <t>ニヌシ</t>
    </rPh>
    <phoneticPr fontId="2"/>
  </si>
  <si>
    <t>社</t>
    <rPh sb="0" eb="1">
      <t>ヤシロ</t>
    </rPh>
    <phoneticPr fontId="2"/>
  </si>
  <si>
    <t>・着荷主</t>
    <rPh sb="1" eb="3">
      <t>チャクニ</t>
    </rPh>
    <rPh sb="3" eb="4">
      <t>ヌシ</t>
    </rPh>
    <phoneticPr fontId="2"/>
  </si>
  <si>
    <t>・元請事業者</t>
    <rPh sb="1" eb="2">
      <t>モト</t>
    </rPh>
    <rPh sb="2" eb="3">
      <t>ウケ</t>
    </rPh>
    <rPh sb="3" eb="6">
      <t>ジギョウシャ</t>
    </rPh>
    <phoneticPr fontId="2"/>
  </si>
  <si>
    <t>・契約無し</t>
    <rPh sb="1" eb="3">
      <t>ケイヤク</t>
    </rPh>
    <rPh sb="3" eb="4">
      <t>ナ</t>
    </rPh>
    <phoneticPr fontId="2"/>
  </si>
  <si>
    <t>・トラック事業者</t>
    <rPh sb="5" eb="7">
      <t>ジギョウ</t>
    </rPh>
    <rPh sb="7" eb="8">
      <t>シャ</t>
    </rPh>
    <phoneticPr fontId="2"/>
  </si>
  <si>
    <t>トンキロ</t>
    <phoneticPr fontId="2"/>
  </si>
  <si>
    <t>トンキロあたりの燃料使用量</t>
    <rPh sb="8" eb="10">
      <t>ネンリョウ</t>
    </rPh>
    <rPh sb="10" eb="13">
      <t>シヨウリョウ</t>
    </rPh>
    <phoneticPr fontId="2"/>
  </si>
  <si>
    <t>連携前</t>
    <rPh sb="0" eb="2">
      <t>レンケイ</t>
    </rPh>
    <rPh sb="2" eb="3">
      <t>マエ</t>
    </rPh>
    <phoneticPr fontId="2"/>
  </si>
  <si>
    <t>全体の省エネルギー量</t>
    <rPh sb="0" eb="2">
      <t>ゼンタイ</t>
    </rPh>
    <rPh sb="3" eb="4">
      <t>ショウ</t>
    </rPh>
    <rPh sb="9" eb="10">
      <t>リョウ</t>
    </rPh>
    <phoneticPr fontId="2"/>
  </si>
  <si>
    <t>トンキロあたりの燃料削減率の計画値</t>
    <rPh sb="8" eb="10">
      <t>ネンリョウ</t>
    </rPh>
    <rPh sb="10" eb="12">
      <t>サクゲン</t>
    </rPh>
    <rPh sb="12" eb="13">
      <t>リツ</t>
    </rPh>
    <rPh sb="14" eb="16">
      <t>ケイカク</t>
    </rPh>
    <rPh sb="16" eb="17">
      <t>チ</t>
    </rPh>
    <phoneticPr fontId="2"/>
  </si>
  <si>
    <t>区分A</t>
    <rPh sb="0" eb="2">
      <t>クブン</t>
    </rPh>
    <phoneticPr fontId="2"/>
  </si>
  <si>
    <t>区分B</t>
    <rPh sb="0" eb="2">
      <t>クブン</t>
    </rPh>
    <phoneticPr fontId="2"/>
  </si>
  <si>
    <t>　 メニューに応じた取得情報</t>
    <rPh sb="7" eb="8">
      <t>オウ</t>
    </rPh>
    <rPh sb="10" eb="12">
      <t>シュトク</t>
    </rPh>
    <rPh sb="12" eb="14">
      <t>ジョウホウ</t>
    </rPh>
    <phoneticPr fontId="2"/>
  </si>
  <si>
    <t>個別判定</t>
    <rPh sb="0" eb="2">
      <t>コベツ</t>
    </rPh>
    <rPh sb="2" eb="4">
      <t>ハンテイ</t>
    </rPh>
    <phoneticPr fontId="2"/>
  </si>
  <si>
    <t>輸送品目</t>
    <rPh sb="0" eb="2">
      <t>ユソウ</t>
    </rPh>
    <rPh sb="2" eb="4">
      <t>ヒンモク</t>
    </rPh>
    <phoneticPr fontId="2"/>
  </si>
  <si>
    <t>トラック事業者と荷主等との連携・提案内容</t>
    <phoneticPr fontId="2"/>
  </si>
  <si>
    <t>その他</t>
    <rPh sb="2" eb="3">
      <t>タ</t>
    </rPh>
    <phoneticPr fontId="2"/>
  </si>
  <si>
    <t>② 発着時刻の調整</t>
    <rPh sb="2" eb="4">
      <t>ハッチャク</t>
    </rPh>
    <rPh sb="4" eb="6">
      <t>ジコク</t>
    </rPh>
    <rPh sb="7" eb="9">
      <t>チョウセイ</t>
    </rPh>
    <phoneticPr fontId="2"/>
  </si>
  <si>
    <t>③ ルート、配送順の調整</t>
    <rPh sb="6" eb="8">
      <t>ハイソウ</t>
    </rPh>
    <rPh sb="8" eb="9">
      <t>ジュン</t>
    </rPh>
    <rPh sb="10" eb="12">
      <t>チョウセイ</t>
    </rPh>
    <phoneticPr fontId="2"/>
  </si>
  <si>
    <t>番号</t>
    <rPh sb="0" eb="2">
      <t>バンゴウ</t>
    </rPh>
    <phoneticPr fontId="5"/>
  </si>
  <si>
    <t>品　　目</t>
  </si>
  <si>
    <t>内　容　例　示</t>
  </si>
  <si>
    <t>穀物</t>
  </si>
  <si>
    <t>米、麦、雑穀・豆</t>
  </si>
  <si>
    <t>野菜・果物</t>
  </si>
  <si>
    <t>いも類、野菜類、果物類</t>
  </si>
  <si>
    <t>その他の農産物</t>
  </si>
  <si>
    <t>工芸作物、農産加工品、他に分類されない農産品（種子、花、苗、綿花、麻類、さとうきび、ビート、コーヒー豆、観葉・園芸植物類等）</t>
  </si>
  <si>
    <t>畜産物</t>
  </si>
  <si>
    <t>鳥獣類（主として食用のもの）、鳥獣肉・未加工乳・鳥卵、動物性粗繊維・原皮・原毛皮、他に分類されない畜産品（その他動物類、愛玩動物、虫類等）</t>
  </si>
  <si>
    <t>水産品</t>
  </si>
  <si>
    <t>魚介類（生鮮・冷凍、塩蔵・乾燥のもの）、その他の水産品（海草類、観賞魚、淡水魚、真珠等）</t>
  </si>
  <si>
    <t>木材</t>
  </si>
  <si>
    <t>原木、パルプ用材、製材（材木、建築・建設資材、板類等）、その他の林産品（植木、天然樹脂類、木材チップ、ゴム（天然）、樹皮等）</t>
  </si>
  <si>
    <t>薪炭</t>
  </si>
  <si>
    <t>薪、木炭、オガライト等</t>
  </si>
  <si>
    <t>石炭</t>
  </si>
  <si>
    <t>石炭、亜炭等</t>
  </si>
  <si>
    <t>金属鉱</t>
  </si>
  <si>
    <t>鉄鉱、その他の鉄属鉱、非鉄鉱</t>
  </si>
  <si>
    <t>砂利・砂・石材</t>
  </si>
  <si>
    <t>砂利、採石、バラスト、砂、骨材、砂袋、石製品等</t>
  </si>
  <si>
    <t>工業用非金属鉱物</t>
  </si>
  <si>
    <t>石灰石、りん鉱石、原塩、原油、天然ガス、温泉、園芸用土、その他の非金属鉱物</t>
  </si>
  <si>
    <t>鉄鋼</t>
  </si>
  <si>
    <t>鉄、鋼（粗鋼）、鋼材、配管資材、レール等</t>
  </si>
  <si>
    <t>非鉄金属</t>
  </si>
  <si>
    <t>地金、合金、伸銅品、電線・ケーブル、貴金属（工業品）</t>
  </si>
  <si>
    <t>金属製品</t>
  </si>
  <si>
    <t>建設用金属製品、建築用金属製品、線材製品、刃物、工具、その他の金属製品（ばね類、缶類、鉄・アルミ製品、溶材、金具等）</t>
  </si>
  <si>
    <t>輸送用機械</t>
  </si>
  <si>
    <t>自動車、船舶、航空機、鉄道車両、自転車等</t>
  </si>
  <si>
    <t>輸送用機械部品</t>
  </si>
  <si>
    <t>輸送用機械の部品（自動車用、船舶用、航空機用、鉄道車両用、自転車用等）</t>
  </si>
  <si>
    <t>その他の機械</t>
  </si>
  <si>
    <t>産業機械、電気機械、家電製品、その他の機械</t>
  </si>
  <si>
    <t>セメント</t>
  </si>
  <si>
    <t>セメント、バラセメント</t>
  </si>
  <si>
    <t>その他の窯業品</t>
  </si>
  <si>
    <t>セメント製品、コンクリート製品、れんが、石灰、その他の窯業品（瓶類、ガラス製品、陶器類、耐火材、カーボン等）</t>
  </si>
  <si>
    <t>揮発油</t>
  </si>
  <si>
    <t>ガソリン、ベンジン等</t>
  </si>
  <si>
    <t>重油</t>
  </si>
  <si>
    <t>その他の石油</t>
  </si>
  <si>
    <t>石油類、軽油、灯油、ジェット燃料、潤滑油、機械油等</t>
  </si>
  <si>
    <t>その他の石油製品</t>
  </si>
  <si>
    <t>アスファルト、パラフィン、合材等</t>
  </si>
  <si>
    <t>LPG及びその他のガス</t>
  </si>
  <si>
    <t>プロパンガス、ブタンガス、その他の石油ガス製品</t>
  </si>
  <si>
    <t>コークス・その他の石炭製品</t>
  </si>
  <si>
    <t>コークス類、煉炭等</t>
  </si>
  <si>
    <t>化学薬品</t>
  </si>
  <si>
    <t>硫酸、ソーダ、アルコール（食用を除く）、その他の化学薬品</t>
  </si>
  <si>
    <t>化学肥料</t>
  </si>
  <si>
    <t>窒素質肥料、りん酸質肥料、加里質肥料、その他の化学肥料</t>
  </si>
  <si>
    <t>染料・塗料・その他の化学工業品</t>
  </si>
  <si>
    <t>染料・顔料・塗料・合成樹脂、動植物性油脂、プラスチック製品、ビニール製品、他に分類されない化学工業品（火薬類、インク類、医薬品、化粧品、化学用品等）</t>
  </si>
  <si>
    <t>紙・パルプ</t>
  </si>
  <si>
    <t>用紙類、ちり紙類、ダンボール類、巻取紙、包装紙、パルプ等</t>
  </si>
  <si>
    <t>繊維工業品</t>
  </si>
  <si>
    <t>糸（紡織半製品を含む）、織物（繊維二次製品を含む）</t>
  </si>
  <si>
    <t>日用品</t>
  </si>
  <si>
    <t>書籍・印刷物、衣服・身廻品・はきもの、文具・玩具・運動・娯楽用品・楽器、家具・装備品、衛生・暖房用具、台所及び食卓用品、他に分類されない日用品</t>
  </si>
  <si>
    <t>ゴム製品・木製品その他の製造工業品</t>
  </si>
  <si>
    <t>ゴム皮革製品（他に分類されないもの）、木製品（他に分類されないもの）、他に分類されない製造工業品</t>
  </si>
  <si>
    <t>製造食品</t>
  </si>
  <si>
    <t>製造食品（肉製品、酪農製品、缶詰、菓子、調理冷凍食品）</t>
  </si>
  <si>
    <t>食料工業品</t>
  </si>
  <si>
    <t>飲料、その他の食料工業品（調味料類、でんぷん類、酵母、動物性製造食品、飲料水、たばこ等）</t>
  </si>
  <si>
    <t>金属くず</t>
  </si>
  <si>
    <t>鉄・アルミ・鉛くず、スクラップ、解体車両等</t>
  </si>
  <si>
    <t>その他のくずもの</t>
  </si>
  <si>
    <t>粗大ごみ、廃材、廃油、古新聞、古紙、もみがら、プラスチックくず、木くず、紙くず、ガラスくず、スラグ、古タイヤ等</t>
  </si>
  <si>
    <t>動植物性製造飼・肥料</t>
  </si>
  <si>
    <t>牧草、乾草、糞類、灰類、堆肥、ぬか類、酒かす、ペットフード等</t>
  </si>
  <si>
    <t>廃棄物</t>
  </si>
  <si>
    <t>その他の廃棄物（屎尿、汚泥、ごみ、廃液、枝木、コンクリート・アスファルトがら、産業廃棄物、雪等）</t>
  </si>
  <si>
    <t>廃土砂</t>
  </si>
  <si>
    <t>廃土砂（残土、瓦礫等）</t>
  </si>
  <si>
    <t>輸送用容器</t>
  </si>
  <si>
    <t>金属製輸送用容器（ガス容器、ドラム缶、タンク等）、その他の輸送用容器（コンテナ、樽、パレット、フレコン等）</t>
  </si>
  <si>
    <t>取合せ品</t>
  </si>
  <si>
    <t>引越荷物、郵便物・鉄道便荷物・貨物、自動車特別積合せ貨物、内航船舶小口混載貨物等</t>
  </si>
  <si>
    <t>混載</t>
    <rPh sb="0" eb="2">
      <t>コンサイ</t>
    </rPh>
    <phoneticPr fontId="5"/>
  </si>
  <si>
    <t>空荷輸送</t>
    <rPh sb="0" eb="1">
      <t>カラ</t>
    </rPh>
    <rPh sb="1" eb="2">
      <t>ニ</t>
    </rPh>
    <rPh sb="2" eb="4">
      <t>ユソウ</t>
    </rPh>
    <phoneticPr fontId="5"/>
  </si>
  <si>
    <t>【荷主との連携・提案内容】</t>
    <phoneticPr fontId="2"/>
  </si>
  <si>
    <t>① リアルタイムの情報共有</t>
    <rPh sb="9" eb="11">
      <t>ジョウホウ</t>
    </rPh>
    <rPh sb="11" eb="13">
      <t>キョウユウ</t>
    </rPh>
    <phoneticPr fontId="2"/>
  </si>
  <si>
    <t>④ 積載率の向上</t>
    <rPh sb="2" eb="4">
      <t>セキサイ</t>
    </rPh>
    <rPh sb="4" eb="5">
      <t>リツ</t>
    </rPh>
    <rPh sb="6" eb="8">
      <t>コウジョウ</t>
    </rPh>
    <phoneticPr fontId="2"/>
  </si>
  <si>
    <t xml:space="preserve">⑥ 配車計画システムの導入
</t>
    <phoneticPr fontId="2"/>
  </si>
  <si>
    <t>【メニュー別の取得情報】</t>
    <phoneticPr fontId="2"/>
  </si>
  <si>
    <t>休憩</t>
    <rPh sb="0" eb="2">
      <t>キュウケイ</t>
    </rPh>
    <phoneticPr fontId="1"/>
  </si>
  <si>
    <t>発着時刻</t>
    <rPh sb="0" eb="2">
      <t>ハッチャク</t>
    </rPh>
    <rPh sb="2" eb="4">
      <t>ジコク</t>
    </rPh>
    <phoneticPr fontId="1"/>
  </si>
  <si>
    <t>積載情報</t>
    <rPh sb="0" eb="2">
      <t>セキサイ</t>
    </rPh>
    <rPh sb="2" eb="4">
      <t>ジョウホウ</t>
    </rPh>
    <phoneticPr fontId="1"/>
  </si>
  <si>
    <t>空車情報</t>
    <rPh sb="0" eb="2">
      <t>クウシャ</t>
    </rPh>
    <rPh sb="2" eb="4">
      <t>ジョウホウ</t>
    </rPh>
    <phoneticPr fontId="1"/>
  </si>
  <si>
    <t>交通情報</t>
    <rPh sb="0" eb="2">
      <t>コウツウ</t>
    </rPh>
    <rPh sb="2" eb="4">
      <t>ジョウホウ</t>
    </rPh>
    <phoneticPr fontId="1"/>
  </si>
  <si>
    <t>温度情報</t>
    <rPh sb="0" eb="2">
      <t>オンド</t>
    </rPh>
    <rPh sb="2" eb="4">
      <t>ジョウホウ</t>
    </rPh>
    <phoneticPr fontId="1"/>
  </si>
  <si>
    <t>【燃料費】</t>
    <rPh sb="1" eb="4">
      <t>ネンリョウヒ</t>
    </rPh>
    <phoneticPr fontId="2"/>
  </si>
  <si>
    <t>・ガソリン</t>
    <phoneticPr fontId="2"/>
  </si>
  <si>
    <t>・軽油</t>
    <rPh sb="1" eb="3">
      <t>ケイユ</t>
    </rPh>
    <phoneticPr fontId="2"/>
  </si>
  <si>
    <t>・実施予定車両総数</t>
    <rPh sb="1" eb="3">
      <t>ジッシ</t>
    </rPh>
    <rPh sb="3" eb="5">
      <t>ヨテイ</t>
    </rPh>
    <rPh sb="5" eb="7">
      <t>シャリョウ</t>
    </rPh>
    <rPh sb="7" eb="9">
      <t>ソウスウ</t>
    </rPh>
    <phoneticPr fontId="2"/>
  </si>
  <si>
    <t>・全体エラー</t>
    <rPh sb="1" eb="3">
      <t>ゼンタイ</t>
    </rPh>
    <phoneticPr fontId="2"/>
  </si>
  <si>
    <t>連携メニュー番号</t>
    <rPh sb="0" eb="2">
      <t>レンケイ</t>
    </rPh>
    <rPh sb="6" eb="8">
      <t>バンゴウ</t>
    </rPh>
    <phoneticPr fontId="2"/>
  </si>
  <si>
    <t>②ASNシステム</t>
  </si>
  <si>
    <t>⑤パレタイズシステム</t>
  </si>
  <si>
    <t>実施予定
車両総数</t>
    <phoneticPr fontId="2"/>
  </si>
  <si>
    <t>事業者名（トラック事業者）</t>
    <phoneticPr fontId="2"/>
  </si>
  <si>
    <t>事業者名（荷主等）</t>
    <phoneticPr fontId="2"/>
  </si>
  <si>
    <t>事業者名（トラック事業者又は荷主等）</t>
    <phoneticPr fontId="2"/>
  </si>
  <si>
    <t>AI・IoTによるシステム連係ツール</t>
    <phoneticPr fontId="2"/>
  </si>
  <si>
    <t>トラック事業者と荷主等
との連携において
期待される効果</t>
    <phoneticPr fontId="2"/>
  </si>
  <si>
    <t>連携前</t>
    <phoneticPr fontId="2"/>
  </si>
  <si>
    <t>連係後</t>
    <rPh sb="0" eb="3">
      <t>レンケイゴ</t>
    </rPh>
    <phoneticPr fontId="2"/>
  </si>
  <si>
    <t>全体の省エネルギー量
（燃料削減量）の計画値</t>
    <phoneticPr fontId="2"/>
  </si>
  <si>
    <t>燃料削減量</t>
    <phoneticPr fontId="2"/>
  </si>
  <si>
    <t>トンキロあたりの
燃料削減率の計画値</t>
    <phoneticPr fontId="2"/>
  </si>
  <si>
    <t>燃料削減率</t>
    <rPh sb="4" eb="5">
      <t>リツ</t>
    </rPh>
    <phoneticPr fontId="2"/>
  </si>
  <si>
    <t>チェックボックス</t>
    <phoneticPr fontId="2"/>
  </si>
  <si>
    <t>49まで入力可能</t>
    <rPh sb="4" eb="6">
      <t>ニュウリョク</t>
    </rPh>
    <rPh sb="6" eb="8">
      <t>カノウ</t>
    </rPh>
    <phoneticPr fontId="2"/>
  </si>
  <si>
    <t>トラック事業者と荷主等との連携メニュー実施内容</t>
    <phoneticPr fontId="2"/>
  </si>
  <si>
    <t>連携メニュー番号</t>
    <rPh sb="6" eb="8">
      <t>バンゴウ</t>
    </rPh>
    <phoneticPr fontId="2"/>
  </si>
  <si>
    <t>1～4まで入力可</t>
    <rPh sb="5" eb="7">
      <t>ニュウリョク</t>
    </rPh>
    <rPh sb="7" eb="8">
      <t>カ</t>
    </rPh>
    <phoneticPr fontId="2"/>
  </si>
  <si>
    <t>5から17まで入力可</t>
    <phoneticPr fontId="2"/>
  </si>
  <si>
    <t>Aメニューに応じた取得情報</t>
    <phoneticPr fontId="2"/>
  </si>
  <si>
    <t>Bメニューに応じた取得情報</t>
    <phoneticPr fontId="2"/>
  </si>
  <si>
    <t>主な輸送品目</t>
    <phoneticPr fontId="2"/>
  </si>
  <si>
    <t>メニュー実施によって解消を図る省エネの課題</t>
    <phoneticPr fontId="2"/>
  </si>
  <si>
    <t>「⑧その他」を選択した場合は連携提案内容を記入</t>
    <phoneticPr fontId="2"/>
  </si>
  <si>
    <t>運送契約締結の有無・発/着等</t>
    <rPh sb="7" eb="9">
      <t>ウム</t>
    </rPh>
    <phoneticPr fontId="2"/>
  </si>
  <si>
    <t>有</t>
    <rPh sb="0" eb="1">
      <t>アリ</t>
    </rPh>
    <phoneticPr fontId="2"/>
  </si>
  <si>
    <t>無</t>
    <rPh sb="0" eb="1">
      <t>ナシ</t>
    </rPh>
    <phoneticPr fontId="2"/>
  </si>
  <si>
    <t>●荷主等</t>
    <rPh sb="1" eb="3">
      <t>ニヌシ</t>
    </rPh>
    <rPh sb="3" eb="4">
      <t>トウ</t>
    </rPh>
    <phoneticPr fontId="2"/>
  </si>
  <si>
    <t>●トラック事業者</t>
    <rPh sb="5" eb="8">
      <t>ジギョウシャ</t>
    </rPh>
    <phoneticPr fontId="2"/>
  </si>
  <si>
    <t>99999まで可能</t>
    <rPh sb="7" eb="9">
      <t>カノウ</t>
    </rPh>
    <phoneticPr fontId="2"/>
  </si>
  <si>
    <t>43まで入力可能</t>
    <rPh sb="4" eb="6">
      <t>ニュウリョク</t>
    </rPh>
    <rPh sb="6" eb="8">
      <t>カノウ</t>
    </rPh>
    <phoneticPr fontId="2"/>
  </si>
  <si>
    <t>関数</t>
    <rPh sb="0" eb="2">
      <t>カンスウ</t>
    </rPh>
    <phoneticPr fontId="2"/>
  </si>
  <si>
    <t>チェック発動</t>
    <rPh sb="4" eb="6">
      <t>ハツドウ</t>
    </rPh>
    <phoneticPr fontId="2"/>
  </si>
  <si>
    <t>【動態】</t>
    <rPh sb="1" eb="3">
      <t>ドウタイ</t>
    </rPh>
    <phoneticPr fontId="2"/>
  </si>
  <si>
    <t>【予約】</t>
    <rPh sb="1" eb="3">
      <t>ヨヤク</t>
    </rPh>
    <phoneticPr fontId="2"/>
  </si>
  <si>
    <t>【配車】</t>
    <rPh sb="1" eb="3">
      <t>ハイシャ</t>
    </rPh>
    <phoneticPr fontId="2"/>
  </si>
  <si>
    <t>【AI】</t>
    <phoneticPr fontId="2"/>
  </si>
  <si>
    <t>燃料使用量（ℓ/台・10日）</t>
    <phoneticPr fontId="2"/>
  </si>
  <si>
    <t>A重複</t>
    <rPh sb="1" eb="3">
      <t>チョウフク</t>
    </rPh>
    <phoneticPr fontId="2"/>
  </si>
  <si>
    <t>B重複</t>
    <rPh sb="1" eb="3">
      <t>チョウフク</t>
    </rPh>
    <phoneticPr fontId="2"/>
  </si>
  <si>
    <t>A指定外</t>
    <rPh sb="1" eb="3">
      <t>シテイ</t>
    </rPh>
    <rPh sb="3" eb="4">
      <t>ガイ</t>
    </rPh>
    <phoneticPr fontId="2"/>
  </si>
  <si>
    <t>B指定外</t>
    <rPh sb="1" eb="3">
      <t>シテイ</t>
    </rPh>
    <rPh sb="3" eb="4">
      <t>ガイ</t>
    </rPh>
    <phoneticPr fontId="2"/>
  </si>
  <si>
    <t>○○輸送株式会社</t>
    <rPh sb="2" eb="4">
      <t>ユソウ</t>
    </rPh>
    <rPh sb="4" eb="8">
      <t>カブシキガイシャ</t>
    </rPh>
    <phoneticPr fontId="2"/>
  </si>
  <si>
    <t>○○輸送株式会社</t>
    <phoneticPr fontId="2"/>
  </si>
  <si>
    <t>最低台数</t>
    <rPh sb="0" eb="2">
      <t>サイテイ</t>
    </rPh>
    <rPh sb="2" eb="4">
      <t>ダイスウ</t>
    </rPh>
    <phoneticPr fontId="2"/>
  </si>
  <si>
    <t>最高台数</t>
    <rPh sb="0" eb="2">
      <t>サイコウ</t>
    </rPh>
    <rPh sb="2" eb="4">
      <t>ダイスウ</t>
    </rPh>
    <phoneticPr fontId="2"/>
  </si>
  <si>
    <t>輸送量及び積載率</t>
    <phoneticPr fontId="2"/>
  </si>
  <si>
    <t>燃料使用量</t>
    <phoneticPr fontId="2"/>
  </si>
  <si>
    <t>走行時間</t>
  </si>
  <si>
    <t>平均速度</t>
    <phoneticPr fontId="2"/>
  </si>
  <si>
    <t>荷積み・荷卸し</t>
    <phoneticPr fontId="2"/>
  </si>
  <si>
    <t>荷待ち時間</t>
    <phoneticPr fontId="2"/>
  </si>
  <si>
    <t>荷待ち時間（うちアイドリング時間）</t>
    <phoneticPr fontId="2"/>
  </si>
  <si>
    <t>発着時刻</t>
    <phoneticPr fontId="2"/>
  </si>
  <si>
    <t>積載情報</t>
    <phoneticPr fontId="2"/>
  </si>
  <si>
    <t>空車情報</t>
    <phoneticPr fontId="2"/>
  </si>
  <si>
    <t>交通情報</t>
    <phoneticPr fontId="2"/>
  </si>
  <si>
    <t>温度情報</t>
    <phoneticPr fontId="2"/>
  </si>
  <si>
    <t>走行距離（高速道路）</t>
    <phoneticPr fontId="2"/>
  </si>
  <si>
    <t>早着による待機時間</t>
    <phoneticPr fontId="2"/>
  </si>
  <si>
    <t>休憩</t>
    <phoneticPr fontId="2"/>
  </si>
  <si>
    <t>トラック事業者と荷主等との連携・提案内容</t>
    <rPh sb="4" eb="7">
      <t>ジギョウシャ</t>
    </rPh>
    <rPh sb="10" eb="11">
      <t>トウ</t>
    </rPh>
    <phoneticPr fontId="2"/>
  </si>
  <si>
    <t>上記で「⑧その他」を選択した場合は連携提案内容を記入</t>
    <phoneticPr fontId="2"/>
  </si>
  <si>
    <t>トラック事業者と荷主等との連携メニュー実施内容</t>
    <rPh sb="4" eb="7">
      <t>ジギョウシャ</t>
    </rPh>
    <rPh sb="8" eb="10">
      <t>ニヌシ</t>
    </rPh>
    <rPh sb="10" eb="11">
      <t>トウ</t>
    </rPh>
    <rPh sb="13" eb="15">
      <t>レンケイ</t>
    </rPh>
    <rPh sb="19" eb="21">
      <t>ジッシ</t>
    </rPh>
    <rPh sb="21" eb="23">
      <t>ナイヨウ</t>
    </rPh>
    <phoneticPr fontId="2"/>
  </si>
  <si>
    <t>区分A</t>
    <phoneticPr fontId="2"/>
  </si>
  <si>
    <t>区分B</t>
    <phoneticPr fontId="2"/>
  </si>
  <si>
    <r>
      <rPr>
        <sz val="10"/>
        <rFont val="Meiryo UI"/>
        <family val="3"/>
        <charset val="128"/>
      </rPr>
      <t>③</t>
    </r>
    <r>
      <rPr>
        <sz val="9"/>
        <rFont val="Meiryo UI"/>
        <family val="3"/>
        <charset val="128"/>
      </rPr>
      <t>受注情報事前確認ｼｽﾃﾑ</t>
    </r>
    <rPh sb="1" eb="3">
      <t>ジュチュウ</t>
    </rPh>
    <rPh sb="3" eb="5">
      <t>ジョウホウ</t>
    </rPh>
    <rPh sb="5" eb="7">
      <t>ジゼン</t>
    </rPh>
    <rPh sb="7" eb="9">
      <t>カクニン</t>
    </rPh>
    <phoneticPr fontId="2"/>
  </si>
  <si>
    <r>
      <rPr>
        <sz val="11"/>
        <color theme="1"/>
        <rFont val="Segoe UI Symbol"/>
        <family val="2"/>
      </rPr>
      <t>⚫</t>
    </r>
    <r>
      <rPr>
        <sz val="11"/>
        <color theme="1"/>
        <rFont val="Meiryo UI"/>
        <family val="3"/>
        <charset val="128"/>
      </rPr>
      <t>申請したシステムごとに実施予定の車両の延べ台数ではなく実台数を入力すること。</t>
    </r>
    <phoneticPr fontId="2"/>
  </si>
  <si>
    <r>
      <rPr>
        <sz val="11"/>
        <color theme="1"/>
        <rFont val="Segoe UI Symbol"/>
        <family val="2"/>
      </rPr>
      <t>⚫</t>
    </r>
    <r>
      <rPr>
        <sz val="11"/>
        <color theme="1"/>
        <rFont val="Meiryo UI"/>
        <family val="3"/>
        <charset val="128"/>
      </rPr>
      <t>複数のシステムを申請する場合は、重複する台数を除くこと。</t>
    </r>
    <rPh sb="9" eb="11">
      <t>シンセイ</t>
    </rPh>
    <phoneticPr fontId="2"/>
  </si>
  <si>
    <t>申請するシステム　※下記に該当するシステムにチェックを入れる</t>
    <rPh sb="0" eb="2">
      <t>シンセイ</t>
    </rPh>
    <rPh sb="10" eb="12">
      <t>カキ</t>
    </rPh>
    <rPh sb="13" eb="15">
      <t>ガイトウ</t>
    </rPh>
    <rPh sb="27" eb="28">
      <t>イ</t>
    </rPh>
    <phoneticPr fontId="2"/>
  </si>
  <si>
    <r>
      <rPr>
        <sz val="11"/>
        <color theme="1"/>
        <rFont val="Segoe UI Symbol"/>
        <family val="2"/>
      </rPr>
      <t>⚫</t>
    </r>
    <r>
      <rPr>
        <sz val="11"/>
        <color theme="1"/>
        <rFont val="Meiryo UI"/>
        <family val="3"/>
        <charset val="128"/>
      </rPr>
      <t>連携後の燃料使用量、トンキロは選択したメニューの実施を想定し数値を記入すること。</t>
    </r>
    <phoneticPr fontId="2"/>
  </si>
  <si>
    <r>
      <rPr>
        <sz val="11"/>
        <color theme="1"/>
        <rFont val="Segoe UI Symbol"/>
        <family val="3"/>
      </rPr>
      <t>⚫</t>
    </r>
    <r>
      <rPr>
        <sz val="11"/>
        <color theme="1"/>
        <rFont val="Meiryo UI"/>
        <family val="3"/>
        <charset val="128"/>
      </rPr>
      <t>申請するすべてのシステムを活用した内容で連携メニューリストの区分AとBから、少なくとも各</t>
    </r>
    <r>
      <rPr>
        <sz val="11"/>
        <color theme="1"/>
        <rFont val="Calibri"/>
        <family val="3"/>
      </rPr>
      <t>1</t>
    </r>
    <r>
      <rPr>
        <sz val="11"/>
        <color theme="1"/>
        <rFont val="Meiryo UI"/>
        <family val="3"/>
        <charset val="128"/>
      </rPr>
      <t>メニューを必ず選択し、連携による省エネ取組の実施すること。</t>
    </r>
    <rPh sb="1" eb="3">
      <t>シンセイ</t>
    </rPh>
    <rPh sb="14" eb="16">
      <t>カツヨウ</t>
    </rPh>
    <rPh sb="18" eb="20">
      <t>ナイヨウ</t>
    </rPh>
    <rPh sb="21" eb="23">
      <t>レンケイ</t>
    </rPh>
    <rPh sb="31" eb="33">
      <t>クブン</t>
    </rPh>
    <phoneticPr fontId="2"/>
  </si>
  <si>
    <t/>
  </si>
  <si>
    <t xml:space="preserve"> 上記で「⑧その他」を選択した場合は連携提案内容を記入</t>
    <phoneticPr fontId="2"/>
  </si>
  <si>
    <t>申請するシステムにチェックを入れる</t>
    <rPh sb="0" eb="2">
      <t>シンセイ</t>
    </rPh>
    <rPh sb="14" eb="15">
      <t>イ</t>
    </rPh>
    <phoneticPr fontId="2"/>
  </si>
  <si>
    <r>
      <t xml:space="preserve">トラック事業者と荷主等
との連携において
期待される効果
</t>
    </r>
    <r>
      <rPr>
        <b/>
        <sz val="11"/>
        <color rgb="FFFF0000"/>
        <rFont val="Meiryo UI"/>
        <family val="3"/>
        <charset val="128"/>
      </rPr>
      <t>(申請車両1台あたり
10日間の合計を記入）</t>
    </r>
    <rPh sb="4" eb="6">
      <t>ジギョウ</t>
    </rPh>
    <rPh sb="6" eb="7">
      <t>シャ</t>
    </rPh>
    <rPh sb="8" eb="10">
      <t>ニヌシ</t>
    </rPh>
    <rPh sb="10" eb="11">
      <t>トウ</t>
    </rPh>
    <phoneticPr fontId="2"/>
  </si>
  <si>
    <t>走行距離</t>
    <phoneticPr fontId="2"/>
  </si>
  <si>
    <t>現状のルートにおける渋滞多発による走行時間の長時間化</t>
    <phoneticPr fontId="2"/>
  </si>
  <si>
    <t>荷積み・荷卸し場所における他の貨物事業者との到着時刻が重複してしまうことによる待機時間の増加</t>
    <phoneticPr fontId="2"/>
  </si>
  <si>
    <r>
      <t>申請する</t>
    </r>
    <r>
      <rPr>
        <b/>
        <sz val="11"/>
        <color theme="1"/>
        <rFont val="Meiryo UI"/>
        <family val="3"/>
        <charset val="128"/>
      </rPr>
      <t>実施予定車両台数のセルがアクティブ（白くなる）</t>
    </r>
    <r>
      <rPr>
        <sz val="11"/>
        <color theme="1"/>
        <rFont val="Meiryo UI"/>
        <family val="3"/>
        <charset val="128"/>
      </rPr>
      <t>になるので、トラック事業者または、荷主等の申請する法人名を記入すること。</t>
    </r>
    <rPh sb="0" eb="2">
      <t>シンセイ</t>
    </rPh>
    <rPh sb="4" eb="6">
      <t>ジッシ</t>
    </rPh>
    <rPh sb="6" eb="8">
      <t>ヨテイ</t>
    </rPh>
    <rPh sb="8" eb="10">
      <t>シャリョウ</t>
    </rPh>
    <rPh sb="10" eb="12">
      <t>ダイスウ</t>
    </rPh>
    <rPh sb="22" eb="23">
      <t>シロ</t>
    </rPh>
    <rPh sb="37" eb="39">
      <t>ジギョウ</t>
    </rPh>
    <rPh sb="39" eb="40">
      <t>シャ</t>
    </rPh>
    <rPh sb="44" eb="46">
      <t>ニヌシ</t>
    </rPh>
    <rPh sb="46" eb="47">
      <t>トウ</t>
    </rPh>
    <rPh sb="48" eb="50">
      <t>シンセイ</t>
    </rPh>
    <rPh sb="52" eb="54">
      <t>ホウジン</t>
    </rPh>
    <rPh sb="54" eb="55">
      <t>メイ</t>
    </rPh>
    <rPh sb="56" eb="58">
      <t>キニュウ</t>
    </rPh>
    <phoneticPr fontId="2"/>
  </si>
  <si>
    <r>
      <rPr>
        <sz val="11"/>
        <rFont val="Segoe UI Symbol"/>
        <family val="3"/>
      </rPr>
      <t>⚫</t>
    </r>
    <r>
      <rPr>
        <sz val="11"/>
        <color theme="1"/>
        <rFont val="Meiryo UI"/>
        <family val="3"/>
        <charset val="128"/>
      </rPr>
      <t>申請する</t>
    </r>
    <r>
      <rPr>
        <b/>
        <sz val="11"/>
        <color theme="1"/>
        <rFont val="Meiryo UI"/>
        <family val="3"/>
        <charset val="128"/>
      </rPr>
      <t>導入システムのチェックボックスにチェック</t>
    </r>
    <r>
      <rPr>
        <sz val="11"/>
        <color theme="1"/>
        <rFont val="Meiryo UI"/>
        <family val="3"/>
        <charset val="128"/>
      </rPr>
      <t>を入れる</t>
    </r>
    <rPh sb="1" eb="3">
      <t>シンセイ</t>
    </rPh>
    <rPh sb="5" eb="7">
      <t>ドウニュウ</t>
    </rPh>
    <rPh sb="26" eb="27">
      <t>イ</t>
    </rPh>
    <phoneticPr fontId="2"/>
  </si>
  <si>
    <r>
      <rPr>
        <sz val="11"/>
        <rFont val="Segoe UI Symbol"/>
        <family val="3"/>
      </rPr>
      <t>⚫</t>
    </r>
    <r>
      <rPr>
        <sz val="11"/>
        <color theme="1"/>
        <rFont val="Meiryo UI"/>
        <family val="3"/>
        <charset val="128"/>
      </rPr>
      <t>申請する</t>
    </r>
    <r>
      <rPr>
        <b/>
        <sz val="11"/>
        <color theme="1"/>
        <rFont val="Meiryo UI"/>
        <family val="3"/>
        <charset val="128"/>
      </rPr>
      <t>事業者名のセルがアクティブ（白くなる）</t>
    </r>
    <r>
      <rPr>
        <sz val="11"/>
        <color theme="1"/>
        <rFont val="Meiryo UI"/>
        <family val="3"/>
        <charset val="128"/>
      </rPr>
      <t>になるので、トラック事業者または、荷主等の申請する法人名を記入すること。</t>
    </r>
    <rPh sb="1" eb="3">
      <t>シンセイ</t>
    </rPh>
    <rPh sb="5" eb="8">
      <t>ジギョウシャ</t>
    </rPh>
    <rPh sb="8" eb="9">
      <t>メイ</t>
    </rPh>
    <rPh sb="19" eb="20">
      <t>シロ</t>
    </rPh>
    <rPh sb="34" eb="36">
      <t>ジギョウ</t>
    </rPh>
    <rPh sb="36" eb="37">
      <t>シャ</t>
    </rPh>
    <rPh sb="41" eb="43">
      <t>ニヌシ</t>
    </rPh>
    <rPh sb="43" eb="44">
      <t>トウ</t>
    </rPh>
    <rPh sb="45" eb="47">
      <t>シンセイ</t>
    </rPh>
    <rPh sb="49" eb="51">
      <t>ホウジン</t>
    </rPh>
    <rPh sb="51" eb="52">
      <t>メイ</t>
    </rPh>
    <rPh sb="53" eb="55">
      <t>キニュウ</t>
    </rPh>
    <phoneticPr fontId="2"/>
  </si>
  <si>
    <t>③実施予定車両総数について</t>
    <phoneticPr fontId="2"/>
  </si>
  <si>
    <r>
      <rPr>
        <sz val="11"/>
        <color theme="1"/>
        <rFont val="Segoe UI Symbol"/>
        <family val="3"/>
      </rPr>
      <t>⚫</t>
    </r>
    <r>
      <rPr>
        <sz val="11"/>
        <color theme="1"/>
        <rFont val="Meiryo UI"/>
        <family val="3"/>
        <charset val="128"/>
      </rPr>
      <t>連携前、連携後の</t>
    </r>
    <r>
      <rPr>
        <b/>
        <sz val="11"/>
        <color theme="1"/>
        <rFont val="Meiryo UI"/>
        <family val="3"/>
        <charset val="128"/>
      </rPr>
      <t>「燃料使用量」「トン・キロ」</t>
    </r>
    <r>
      <rPr>
        <sz val="11"/>
        <color theme="1"/>
        <rFont val="Meiryo UI"/>
        <family val="3"/>
        <charset val="128"/>
      </rPr>
      <t>の数値については、</t>
    </r>
    <r>
      <rPr>
        <b/>
        <i/>
        <sz val="11"/>
        <color theme="1"/>
        <rFont val="Meiryo UI"/>
        <family val="3"/>
        <charset val="128"/>
      </rPr>
      <t>実施計画書別紙（計算シート_トンキロ&amp;燃料使用量算出）</t>
    </r>
    <r>
      <rPr>
        <sz val="11"/>
        <color theme="1"/>
        <rFont val="Meiryo UI"/>
        <family val="3"/>
        <charset val="128"/>
      </rPr>
      <t xml:space="preserve">で
</t>
    </r>
    <phoneticPr fontId="2"/>
  </si>
  <si>
    <t>④「燃料使用量」「トン・キロ」の数値について</t>
    <phoneticPr fontId="2"/>
  </si>
  <si>
    <r>
      <t>　　実施計画書で立案した「</t>
    </r>
    <r>
      <rPr>
        <sz val="11"/>
        <color theme="1"/>
        <rFont val="Meiryo UI"/>
        <family val="3"/>
        <charset val="128"/>
      </rPr>
      <t>連携・提案内容」を実施した取組結果については、</t>
    </r>
    <r>
      <rPr>
        <b/>
        <sz val="11"/>
        <color theme="1"/>
        <rFont val="Meiryo UI"/>
        <family val="3"/>
        <charset val="128"/>
      </rPr>
      <t>実績報告時の自己評価結果</t>
    </r>
    <r>
      <rPr>
        <sz val="11"/>
        <color theme="1"/>
        <rFont val="Meiryo UI"/>
        <family val="3"/>
        <charset val="128"/>
      </rPr>
      <t>にて報告すること。</t>
    </r>
    <rPh sb="2" eb="7">
      <t>ジッシケイカクショ</t>
    </rPh>
    <rPh sb="8" eb="10">
      <t>リツアン</t>
    </rPh>
    <rPh sb="13" eb="15">
      <t>レンケイ</t>
    </rPh>
    <rPh sb="16" eb="18">
      <t>テイアン</t>
    </rPh>
    <rPh sb="18" eb="20">
      <t>ナイヨウ</t>
    </rPh>
    <rPh sb="22" eb="24">
      <t>ジッシ</t>
    </rPh>
    <rPh sb="26" eb="28">
      <t>トリクミ</t>
    </rPh>
    <rPh sb="28" eb="30">
      <t>ケッカ</t>
    </rPh>
    <rPh sb="50" eb="52">
      <t>ホウコク</t>
    </rPh>
    <phoneticPr fontId="2"/>
  </si>
  <si>
    <t>上記で「⑧その他」を選択した場合は連携・提案内容を記入</t>
    <rPh sb="25" eb="27">
      <t>キニュウ</t>
    </rPh>
    <rPh sb="26" eb="27">
      <t>カキ</t>
    </rPh>
    <phoneticPr fontId="2"/>
  </si>
  <si>
    <t>上記で「⑧その他」を選択した場合は連携・提案内容を記入</t>
    <phoneticPr fontId="2"/>
  </si>
  <si>
    <r>
      <rPr>
        <sz val="10"/>
        <color theme="1"/>
        <rFont val="Segoe UI Symbol"/>
        <family val="2"/>
      </rPr>
      <t>⚫</t>
    </r>
    <r>
      <rPr>
        <sz val="11"/>
        <color theme="1"/>
        <rFont val="Meiryo UI"/>
        <family val="3"/>
        <charset val="128"/>
      </rPr>
      <t>「トラック事業者と荷主等との連携・提案内容」で「⑧その他」を選択した場合、下の欄に「連携・提案内容」を記入すること。</t>
    </r>
    <rPh sb="6" eb="9">
      <t>ジギョウシャ</t>
    </rPh>
    <rPh sb="10" eb="12">
      <t>ニヌシ</t>
    </rPh>
    <rPh sb="12" eb="13">
      <t>トウ</t>
    </rPh>
    <rPh sb="15" eb="17">
      <t>レンケイ</t>
    </rPh>
    <rPh sb="18" eb="20">
      <t>テイアン</t>
    </rPh>
    <rPh sb="20" eb="22">
      <t>ナイヨウ</t>
    </rPh>
    <rPh sb="28" eb="29">
      <t>タ</t>
    </rPh>
    <rPh sb="31" eb="33">
      <t>センタク</t>
    </rPh>
    <rPh sb="35" eb="37">
      <t>バアイ</t>
    </rPh>
    <rPh sb="38" eb="39">
      <t>シタ</t>
    </rPh>
    <rPh sb="40" eb="41">
      <t>ラン</t>
    </rPh>
    <rPh sb="52" eb="54">
      <t>キニュウ</t>
    </rPh>
    <phoneticPr fontId="2"/>
  </si>
  <si>
    <r>
      <rPr>
        <sz val="10"/>
        <color theme="1"/>
        <rFont val="Segoe UI Symbol"/>
        <family val="2"/>
      </rPr>
      <t>⚫</t>
    </r>
    <r>
      <rPr>
        <sz val="11"/>
        <color theme="1"/>
        <rFont val="Meiryo UI"/>
        <family val="3"/>
        <charset val="128"/>
      </rPr>
      <t>「トラック事業者と荷主等との連携・提案内容」をプルダウンメニューから選択すること。</t>
    </r>
    <rPh sb="6" eb="9">
      <t>ジギョウシャ</t>
    </rPh>
    <rPh sb="10" eb="12">
      <t>ニヌシ</t>
    </rPh>
    <rPh sb="12" eb="13">
      <t>トウ</t>
    </rPh>
    <rPh sb="15" eb="17">
      <t>レンケイ</t>
    </rPh>
    <rPh sb="18" eb="20">
      <t>テイアン</t>
    </rPh>
    <rPh sb="20" eb="22">
      <t>ナイヨウ</t>
    </rPh>
    <rPh sb="35" eb="37">
      <t>センタク</t>
    </rPh>
    <phoneticPr fontId="2"/>
  </si>
  <si>
    <r>
      <rPr>
        <sz val="11"/>
        <color theme="1"/>
        <rFont val="Segoe UI Symbol"/>
        <family val="3"/>
      </rPr>
      <t>⚫</t>
    </r>
    <r>
      <rPr>
        <sz val="11"/>
        <color theme="1"/>
        <rFont val="Meiryo UI"/>
        <family val="3"/>
        <charset val="128"/>
      </rPr>
      <t>「メニュー実施によって解消を図る省エネの課題」に取組み実施で解消を検討している現在の課題点を記入すること。</t>
    </r>
    <rPh sb="25" eb="27">
      <t>トリクミ</t>
    </rPh>
    <rPh sb="28" eb="30">
      <t>ジッシ</t>
    </rPh>
    <rPh sb="31" eb="33">
      <t>カイショウ</t>
    </rPh>
    <rPh sb="34" eb="36">
      <t>ケントウ</t>
    </rPh>
    <rPh sb="40" eb="42">
      <t>ゲンザイ</t>
    </rPh>
    <rPh sb="43" eb="45">
      <t>カダイ</t>
    </rPh>
    <rPh sb="45" eb="46">
      <t>テン</t>
    </rPh>
    <rPh sb="47" eb="49">
      <t>キニュウ</t>
    </rPh>
    <phoneticPr fontId="2"/>
  </si>
  <si>
    <t>品目</t>
    <phoneticPr fontId="2"/>
  </si>
  <si>
    <r>
      <t>「</t>
    </r>
    <r>
      <rPr>
        <b/>
        <sz val="11"/>
        <color theme="1"/>
        <rFont val="Meiryo UI"/>
        <family val="3"/>
        <charset val="128"/>
      </rPr>
      <t>品目</t>
    </r>
    <r>
      <rPr>
        <sz val="11"/>
        <color theme="1"/>
        <rFont val="Meiryo UI"/>
        <family val="3"/>
        <charset val="128"/>
      </rPr>
      <t>」は番号を入力すると自動で表示される。</t>
    </r>
    <rPh sb="1" eb="3">
      <t>ヒンモク</t>
    </rPh>
    <rPh sb="13" eb="15">
      <t>ジドウ</t>
    </rPh>
    <rPh sb="16" eb="18">
      <t>ヒョウジ</t>
    </rPh>
    <phoneticPr fontId="2"/>
  </si>
  <si>
    <r>
      <rPr>
        <sz val="11"/>
        <color theme="1"/>
        <rFont val="Segoe UI Symbol"/>
        <family val="3"/>
      </rPr>
      <t>⚫</t>
    </r>
    <r>
      <rPr>
        <sz val="11"/>
        <color theme="1"/>
        <rFont val="Meiryo UI"/>
        <family val="3"/>
        <charset val="128"/>
      </rPr>
      <t>「</t>
    </r>
    <r>
      <rPr>
        <b/>
        <sz val="11"/>
        <color theme="1"/>
        <rFont val="Meiryo UI"/>
        <family val="3"/>
        <charset val="128"/>
      </rPr>
      <t>主な輸送品目</t>
    </r>
    <r>
      <rPr>
        <sz val="11"/>
        <color theme="1"/>
        <rFont val="Meiryo UI"/>
        <family val="3"/>
        <charset val="128"/>
      </rPr>
      <t>」に「</t>
    </r>
    <r>
      <rPr>
        <b/>
        <sz val="11"/>
        <color theme="1"/>
        <rFont val="Meiryo UI"/>
        <family val="3"/>
        <charset val="128"/>
      </rPr>
      <t>輸送品目</t>
    </r>
    <r>
      <rPr>
        <sz val="11"/>
        <color theme="1"/>
        <rFont val="Meiryo UI"/>
        <family val="3"/>
        <charset val="128"/>
      </rPr>
      <t>」</t>
    </r>
    <r>
      <rPr>
        <b/>
        <sz val="11"/>
        <color theme="1"/>
        <rFont val="Meiryo UI"/>
        <family val="3"/>
        <charset val="128"/>
      </rPr>
      <t>シート</t>
    </r>
    <r>
      <rPr>
        <sz val="11"/>
        <color theme="1"/>
        <rFont val="Meiryo UI"/>
        <family val="3"/>
        <charset val="128"/>
      </rPr>
      <t>から、取組実施で該当する番号を選んで入力すること。</t>
    </r>
    <rPh sb="22" eb="24">
      <t>トリクミ</t>
    </rPh>
    <rPh sb="24" eb="26">
      <t>ジッシ</t>
    </rPh>
    <rPh sb="27" eb="29">
      <t>ガイトウ</t>
    </rPh>
    <rPh sb="31" eb="33">
      <t>バンゴウ</t>
    </rPh>
    <rPh sb="34" eb="35">
      <t>エラ</t>
    </rPh>
    <rPh sb="37" eb="39">
      <t>ニュウリョク</t>
    </rPh>
    <phoneticPr fontId="2"/>
  </si>
  <si>
    <r>
      <rPr>
        <sz val="11"/>
        <color theme="1"/>
        <rFont val="Segoe UI Symbol"/>
        <family val="3"/>
      </rPr>
      <t>⚫</t>
    </r>
    <r>
      <rPr>
        <sz val="11"/>
        <color theme="1"/>
        <rFont val="Meiryo UI"/>
        <family val="3"/>
        <charset val="128"/>
      </rPr>
      <t>「導入事業者名」は、1枚目で入力した情報が、反映されるため、入力不要。</t>
    </r>
    <rPh sb="12" eb="14">
      <t>マイメ</t>
    </rPh>
    <rPh sb="15" eb="17">
      <t>ニュウリョク</t>
    </rPh>
    <rPh sb="19" eb="21">
      <t>ジョウホウ</t>
    </rPh>
    <rPh sb="23" eb="25">
      <t>ハンエイ</t>
    </rPh>
    <rPh sb="31" eb="33">
      <t>ニュウリョク</t>
    </rPh>
    <rPh sb="33" eb="35">
      <t>フヨウ</t>
    </rPh>
    <phoneticPr fontId="2"/>
  </si>
  <si>
    <t>・申請者がトラック事業者の場合</t>
    <rPh sb="1" eb="4">
      <t>シンセイシャ</t>
    </rPh>
    <rPh sb="9" eb="12">
      <t>ジギョウシャ</t>
    </rPh>
    <rPh sb="13" eb="15">
      <t>バアイ</t>
    </rPh>
    <phoneticPr fontId="2"/>
  </si>
  <si>
    <r>
      <rPr>
        <sz val="11"/>
        <color theme="1"/>
        <rFont val="Segoe UI Symbol"/>
        <family val="3"/>
      </rPr>
      <t>⚫</t>
    </r>
    <r>
      <rPr>
        <sz val="11"/>
        <color theme="1"/>
        <rFont val="Meiryo UI"/>
        <family val="3"/>
        <charset val="128"/>
      </rPr>
      <t>連携予定の荷主等/トラック事業者：申請するシステムに必要な情報を項目に従って入力する</t>
    </r>
    <rPh sb="1" eb="3">
      <t>レンケイ</t>
    </rPh>
    <rPh sb="18" eb="20">
      <t>シンセイ</t>
    </rPh>
    <rPh sb="27" eb="29">
      <t>ヒツヨウ</t>
    </rPh>
    <rPh sb="30" eb="32">
      <t>ジョウホウ</t>
    </rPh>
    <rPh sb="33" eb="35">
      <t>コウモク</t>
    </rPh>
    <rPh sb="36" eb="37">
      <t>シタガ</t>
    </rPh>
    <rPh sb="39" eb="41">
      <t>ニュウリョク</t>
    </rPh>
    <phoneticPr fontId="2"/>
  </si>
  <si>
    <r>
      <rPr>
        <sz val="11"/>
        <color theme="1"/>
        <rFont val="Segoe UI Symbol"/>
        <family val="2"/>
      </rPr>
      <t>⚫</t>
    </r>
    <r>
      <rPr>
        <b/>
        <sz val="11"/>
        <color theme="1"/>
        <rFont val="Meiryo UI"/>
        <family val="2"/>
        <charset val="128"/>
      </rPr>
      <t>「</t>
    </r>
    <r>
      <rPr>
        <b/>
        <sz val="11"/>
        <color theme="1"/>
        <rFont val="Calibri"/>
        <family val="3"/>
      </rPr>
      <t>A</t>
    </r>
    <r>
      <rPr>
        <b/>
        <sz val="11"/>
        <color theme="1"/>
        <rFont val="Meiryo UI"/>
        <family val="3"/>
        <charset val="128"/>
      </rPr>
      <t>また</t>
    </r>
    <r>
      <rPr>
        <b/>
        <sz val="11"/>
        <color theme="1"/>
        <rFont val="Calibri"/>
        <family val="3"/>
      </rPr>
      <t>B</t>
    </r>
    <r>
      <rPr>
        <b/>
        <sz val="11"/>
        <color theme="1"/>
        <rFont val="Meiryo UI"/>
        <family val="3"/>
        <charset val="128"/>
      </rPr>
      <t>のメニューに応じた取得情報」</t>
    </r>
    <r>
      <rPr>
        <sz val="11"/>
        <color theme="1"/>
        <rFont val="Meiryo UI"/>
        <family val="3"/>
        <charset val="128"/>
      </rPr>
      <t>の該当する情報にチェック</t>
    </r>
    <r>
      <rPr>
        <b/>
        <sz val="11"/>
        <rFont val="Segoe UI Symbol"/>
        <family val="3"/>
      </rPr>
      <t>✔</t>
    </r>
    <r>
      <rPr>
        <sz val="11"/>
        <color theme="1"/>
        <rFont val="Meiryo UI"/>
        <family val="3"/>
        <charset val="128"/>
      </rPr>
      <t>を入れること。</t>
    </r>
    <rPh sb="21" eb="23">
      <t>ガイトウ</t>
    </rPh>
    <rPh sb="25" eb="27">
      <t>ジョウホウ</t>
    </rPh>
    <rPh sb="34" eb="35">
      <t>イ</t>
    </rPh>
    <phoneticPr fontId="2"/>
  </si>
  <si>
    <t>A：メニューに応じた取得情報</t>
    <rPh sb="7" eb="8">
      <t>オウ</t>
    </rPh>
    <rPh sb="10" eb="12">
      <t>シュトク</t>
    </rPh>
    <phoneticPr fontId="2"/>
  </si>
  <si>
    <t>B：メニューに応じた取得情報</t>
    <rPh sb="7" eb="8">
      <t>オウ</t>
    </rPh>
    <rPh sb="10" eb="12">
      <t>シュトク</t>
    </rPh>
    <phoneticPr fontId="2"/>
  </si>
  <si>
    <t>実施計画書について</t>
    <rPh sb="0" eb="4">
      <t>ジッシケイカク</t>
    </rPh>
    <rPh sb="4" eb="5">
      <t>ショ</t>
    </rPh>
    <phoneticPr fontId="2"/>
  </si>
  <si>
    <t>１つの区分から２つ以上のメニュー選択はできません。</t>
    <rPh sb="3" eb="5">
      <t>クブン</t>
    </rPh>
    <rPh sb="9" eb="11">
      <t>イジョウ</t>
    </rPh>
    <rPh sb="16" eb="18">
      <t>センタク</t>
    </rPh>
    <phoneticPr fontId="2"/>
  </si>
  <si>
    <t>連携メニュー番号　・・・区分A：１～４　/　区分B：５～１６</t>
    <rPh sb="0" eb="2">
      <t>レンケイ</t>
    </rPh>
    <rPh sb="6" eb="8">
      <t>バンゴウ</t>
    </rPh>
    <rPh sb="12" eb="14">
      <t>クブン</t>
    </rPh>
    <rPh sb="22" eb="24">
      <t>クブン</t>
    </rPh>
    <phoneticPr fontId="2"/>
  </si>
  <si>
    <t>走行距離</t>
  </si>
  <si>
    <t>輸送量及び積載率</t>
  </si>
  <si>
    <t>燃料使用量</t>
  </si>
  <si>
    <t>①申請するシステム、②事業者名などの情報の入力について</t>
    <rPh sb="1" eb="3">
      <t>シンセイ</t>
    </rPh>
    <rPh sb="11" eb="14">
      <t>ジギョウシャ</t>
    </rPh>
    <rPh sb="14" eb="15">
      <t>メイ</t>
    </rPh>
    <rPh sb="18" eb="20">
      <t>ジョウホウ</t>
    </rPh>
    <rPh sb="21" eb="23">
      <t>ニュウリョク</t>
    </rPh>
    <phoneticPr fontId="2"/>
  </si>
  <si>
    <t>・申請者が荷主等の場合</t>
    <rPh sb="1" eb="3">
      <t>シンセイ</t>
    </rPh>
    <rPh sb="3" eb="4">
      <t>シャ</t>
    </rPh>
    <rPh sb="5" eb="7">
      <t>ニヌシ</t>
    </rPh>
    <rPh sb="7" eb="8">
      <t>トウ</t>
    </rPh>
    <rPh sb="9" eb="11">
      <t>バアイ</t>
    </rPh>
    <phoneticPr fontId="2"/>
  </si>
  <si>
    <t xml:space="preserve"> 運送契約締結の有無　それぞれの発荷主/着荷主/元請事業者の連携予定契約者数を入力</t>
    <rPh sb="1" eb="5">
      <t>ウンソウケイヤク</t>
    </rPh>
    <rPh sb="5" eb="7">
      <t>テイケツ</t>
    </rPh>
    <rPh sb="8" eb="10">
      <t>ウム</t>
    </rPh>
    <rPh sb="16" eb="17">
      <t>ハツ</t>
    </rPh>
    <rPh sb="17" eb="19">
      <t>ニヌシ</t>
    </rPh>
    <rPh sb="34" eb="38">
      <t>ケイヤクシャスウ</t>
    </rPh>
    <rPh sb="39" eb="41">
      <t>ニュウリョク</t>
    </rPh>
    <phoneticPr fontId="2"/>
  </si>
  <si>
    <t xml:space="preserve"> 運送契約締結の有無　トラック事業者の連携予定契約者数を入力</t>
    <rPh sb="1" eb="5">
      <t>ウンソウケイヤク</t>
    </rPh>
    <rPh sb="5" eb="7">
      <t>テイケツ</t>
    </rPh>
    <rPh sb="8" eb="10">
      <t>ウム</t>
    </rPh>
    <rPh sb="15" eb="17">
      <t>ジギョウ</t>
    </rPh>
    <rPh sb="17" eb="18">
      <t>シャ</t>
    </rPh>
    <rPh sb="19" eb="21">
      <t>レンケイ</t>
    </rPh>
    <rPh sb="21" eb="23">
      <t>ヨテイ</t>
    </rPh>
    <rPh sb="23" eb="26">
      <t>ケイヤクシャ</t>
    </rPh>
    <rPh sb="26" eb="27">
      <t>スウ</t>
    </rPh>
    <rPh sb="28" eb="30">
      <t>ニュウリョク</t>
    </rPh>
    <phoneticPr fontId="2"/>
  </si>
  <si>
    <t>「車両動態管理システム」「予約受付システム等」「配車計画システム」と連係させる場合のみ申請ができる。</t>
    <rPh sb="1" eb="3">
      <t>シャリョウ</t>
    </rPh>
    <rPh sb="3" eb="5">
      <t>ドウタイ</t>
    </rPh>
    <rPh sb="5" eb="7">
      <t>カンリ</t>
    </rPh>
    <rPh sb="13" eb="15">
      <t>ヨヤク</t>
    </rPh>
    <rPh sb="15" eb="17">
      <t>ウケツケ</t>
    </rPh>
    <rPh sb="21" eb="22">
      <t>ナド</t>
    </rPh>
    <rPh sb="24" eb="26">
      <t>ハイシャ</t>
    </rPh>
    <rPh sb="26" eb="28">
      <t>ケイカク</t>
    </rPh>
    <rPh sb="34" eb="36">
      <t>レンケイ</t>
    </rPh>
    <rPh sb="39" eb="41">
      <t>バアイ</t>
    </rPh>
    <rPh sb="43" eb="45">
      <t>シンセイ</t>
    </rPh>
    <phoneticPr fontId="2"/>
  </si>
  <si>
    <r>
      <rPr>
        <sz val="11"/>
        <color theme="1"/>
        <rFont val="Segoe UI Symbol"/>
        <family val="2"/>
      </rPr>
      <t>⚫</t>
    </r>
    <r>
      <rPr>
        <sz val="11"/>
        <color theme="1"/>
        <rFont val="Meiryo UI"/>
        <family val="3"/>
        <charset val="128"/>
      </rPr>
      <t>AI・IoT</t>
    </r>
    <r>
      <rPr>
        <sz val="11"/>
        <color theme="1"/>
        <rFont val="Meiryo UI"/>
        <family val="2"/>
        <charset val="128"/>
      </rPr>
      <t>によるシステム連係ツールについて</t>
    </r>
    <r>
      <rPr>
        <sz val="11"/>
        <color theme="1"/>
        <rFont val="Meiryo UI"/>
        <family val="3"/>
        <charset val="128"/>
      </rPr>
      <t>複数のシステムを申請する場合は、重複する台数を除くこと。</t>
    </r>
    <rPh sb="31" eb="33">
      <t>シンセイ</t>
    </rPh>
    <phoneticPr fontId="2"/>
  </si>
  <si>
    <t xml:space="preserve">      当該ツールを申請する場合、単独で申請はできない。</t>
    <rPh sb="6" eb="8">
      <t>トウガイ</t>
    </rPh>
    <rPh sb="12" eb="14">
      <t>シンセイ</t>
    </rPh>
    <rPh sb="16" eb="18">
      <t>バアイ</t>
    </rPh>
    <rPh sb="19" eb="21">
      <t>タンドク</t>
    </rPh>
    <rPh sb="22" eb="24">
      <t>シンセイ</t>
    </rPh>
    <phoneticPr fontId="2"/>
  </si>
  <si>
    <t>⑤導入事業者名について</t>
    <rPh sb="1" eb="3">
      <t>ドウニュウ</t>
    </rPh>
    <rPh sb="3" eb="5">
      <t>ジギョウ</t>
    </rPh>
    <rPh sb="5" eb="6">
      <t>シャ</t>
    </rPh>
    <rPh sb="6" eb="7">
      <t>メイ</t>
    </rPh>
    <phoneticPr fontId="2"/>
  </si>
  <si>
    <t>⑥トラック事業者と荷主等との連携メニュー実施内容について</t>
    <rPh sb="5" eb="7">
      <t>ジギョウ</t>
    </rPh>
    <rPh sb="7" eb="8">
      <t>シャ</t>
    </rPh>
    <rPh sb="9" eb="11">
      <t>ニヌシ</t>
    </rPh>
    <rPh sb="11" eb="12">
      <t>トウ</t>
    </rPh>
    <rPh sb="14" eb="16">
      <t>レンケイ</t>
    </rPh>
    <rPh sb="20" eb="22">
      <t>ジッシ</t>
    </rPh>
    <rPh sb="22" eb="24">
      <t>ナイヨウ</t>
    </rPh>
    <phoneticPr fontId="2"/>
  </si>
  <si>
    <t>なお、公募要領の「メニューに応じた取得情報」の名称を省略して表示しているものがあります。</t>
    <phoneticPr fontId="2"/>
  </si>
  <si>
    <t>また、「作業区分別時間」については、詳細な作業区分情報を選択できるように分割しています。</t>
    <phoneticPr fontId="2"/>
  </si>
  <si>
    <r>
      <t>自動計算された結果（それぞれの青枠内数値）を「燃料使用量」「トン・キロ」に転記すると</t>
    </r>
    <r>
      <rPr>
        <b/>
        <sz val="11"/>
        <color theme="1"/>
        <rFont val="Meiryo UI"/>
        <family val="3"/>
        <charset val="128"/>
      </rPr>
      <t>計画値を求められる</t>
    </r>
    <r>
      <rPr>
        <sz val="11"/>
        <color theme="1"/>
        <rFont val="Meiryo UI"/>
        <family val="3"/>
        <charset val="128"/>
      </rPr>
      <t>。</t>
    </r>
    <rPh sb="2" eb="4">
      <t>ケイサン</t>
    </rPh>
    <rPh sb="7" eb="9">
      <t>ケッカ</t>
    </rPh>
    <rPh sb="15" eb="16">
      <t>アオ</t>
    </rPh>
    <rPh sb="16" eb="18">
      <t>ワクナイ</t>
    </rPh>
    <rPh sb="37" eb="39">
      <t>テンキ</t>
    </rPh>
    <phoneticPr fontId="2"/>
  </si>
  <si>
    <r>
      <t>公募要領Ｐ５２～５４を確認し、区分</t>
    </r>
    <r>
      <rPr>
        <b/>
        <sz val="11"/>
        <color theme="1"/>
        <rFont val="Meiryo UI"/>
        <family val="3"/>
        <charset val="128"/>
      </rPr>
      <t>A、Bの</t>
    </r>
    <r>
      <rPr>
        <sz val="11"/>
        <color theme="1"/>
        <rFont val="Meiryo UI"/>
        <family val="3"/>
        <charset val="128"/>
      </rPr>
      <t>メニュー番号に該当する「メニューに応じた取得情報」を選択すること。</t>
    </r>
    <rPh sb="11" eb="13">
      <t>カクニン</t>
    </rPh>
    <rPh sb="15" eb="17">
      <t>クブン</t>
    </rPh>
    <rPh sb="25" eb="27">
      <t>バンゴウ</t>
    </rPh>
    <rPh sb="28" eb="30">
      <t>ガイトウ</t>
    </rPh>
    <rPh sb="47" eb="49">
      <t>センタク</t>
    </rPh>
    <phoneticPr fontId="2"/>
  </si>
  <si>
    <r>
      <rPr>
        <sz val="11"/>
        <color theme="1"/>
        <rFont val="Segoe UI Symbol"/>
        <family val="2"/>
      </rPr>
      <t>⚫</t>
    </r>
    <r>
      <rPr>
        <sz val="11"/>
        <color theme="1"/>
        <rFont val="Meiryo UI"/>
        <family val="2"/>
        <charset val="128"/>
      </rPr>
      <t>「</t>
    </r>
    <r>
      <rPr>
        <sz val="11"/>
        <color theme="1"/>
        <rFont val="Meiryo UI"/>
        <family val="3"/>
        <charset val="128"/>
      </rPr>
      <t>連携メニュー番号」は、公募要領Ｐ５２～５４の資料を確認し、</t>
    </r>
    <r>
      <rPr>
        <b/>
        <sz val="11"/>
        <color theme="1"/>
        <rFont val="Calibri"/>
        <family val="3"/>
      </rPr>
      <t>A</t>
    </r>
    <r>
      <rPr>
        <b/>
        <sz val="11"/>
        <color theme="1"/>
        <rFont val="Meiryo UI"/>
        <family val="3"/>
        <charset val="128"/>
      </rPr>
      <t>・</t>
    </r>
    <r>
      <rPr>
        <b/>
        <sz val="11"/>
        <color theme="1"/>
        <rFont val="Calibri"/>
        <family val="3"/>
      </rPr>
      <t>B</t>
    </r>
    <r>
      <rPr>
        <b/>
        <sz val="11"/>
        <color theme="1"/>
        <rFont val="Meiryo UI"/>
        <family val="3"/>
        <charset val="128"/>
      </rPr>
      <t>の区分よりそれぞれ</t>
    </r>
    <r>
      <rPr>
        <b/>
        <sz val="11"/>
        <color theme="1"/>
        <rFont val="Calibri"/>
        <family val="3"/>
      </rPr>
      <t>1</t>
    </r>
    <r>
      <rPr>
        <b/>
        <sz val="11"/>
        <color theme="1"/>
        <rFont val="Meiryo UI"/>
        <family val="3"/>
        <charset val="128"/>
      </rPr>
      <t>つ番号を入力</t>
    </r>
    <r>
      <rPr>
        <sz val="11"/>
        <color theme="1"/>
        <rFont val="Meiryo UI"/>
        <family val="3"/>
        <charset val="128"/>
      </rPr>
      <t>すること。</t>
    </r>
    <rPh sb="2" eb="4">
      <t>レンケイ</t>
    </rPh>
    <rPh sb="8" eb="10">
      <t>バンゴウ</t>
    </rPh>
    <rPh sb="27" eb="29">
      <t>カクニン</t>
    </rPh>
    <rPh sb="45" eb="47">
      <t>バンゴウ</t>
    </rPh>
    <rPh sb="48" eb="50">
      <t>ニュウリョク</t>
    </rPh>
    <phoneticPr fontId="2"/>
  </si>
  <si>
    <t>※申請したシステムごとに実施予定の車両の延べ台数ではなく実台数を入力すること。
※複数のシステムで同一車両を併用する場合は、重複する台数を除いた実台数を入力すること。</t>
    <phoneticPr fontId="2"/>
  </si>
  <si>
    <t>年度</t>
    <rPh sb="0" eb="2">
      <t>ネンド</t>
    </rPh>
    <phoneticPr fontId="4"/>
  </si>
  <si>
    <t>R5</t>
  </si>
  <si>
    <t>事業</t>
    <rPh sb="0" eb="2">
      <t>ジギョウ</t>
    </rPh>
    <phoneticPr fontId="4"/>
  </si>
  <si>
    <t>DK</t>
  </si>
  <si>
    <t>項目</t>
    <rPh sb="0" eb="2">
      <t>コウモク</t>
    </rPh>
    <phoneticPr fontId="4"/>
  </si>
  <si>
    <t>バージョン</t>
  </si>
  <si>
    <t>実施計画書</t>
    <rPh sb="0" eb="5">
      <t>ジッシケイカクショ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</si>
</sst>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
    <numFmt numFmtId="178" formatCode="0.0000000_ "/>
    <numFmt numFmtId="179" formatCode="0.00_);[Red]\(0.00\)"/>
    <numFmt numFmtId="180" formatCode="[DBNum3][$-411]0"/>
    <numFmt numFmtId="181" formatCode="#,##0.00_);[Red]\(#,##0.00\)"/>
    <numFmt numFmtId="182" formatCode="0_ "/>
  </numFmts>
  <fonts count="6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b/>
      <sz val="11"/>
      <color theme="1"/>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0"/>
      <color rgb="FF000000"/>
      <name val="ＭＳ Ｐゴシック"/>
      <family val="3"/>
      <charset val="128"/>
      <scheme val="minor"/>
    </font>
    <font>
      <sz val="10"/>
      <name val="ＭＳ Ｐゴシック"/>
      <family val="3"/>
      <charset val="128"/>
    </font>
    <font>
      <sz val="9"/>
      <name val="ＭＳ Ｐゴシック"/>
      <family val="3"/>
      <charset val="128"/>
    </font>
    <font>
      <sz val="10"/>
      <color theme="1"/>
      <name val="Meiryo UI"/>
      <family val="3"/>
      <charset val="128"/>
    </font>
    <font>
      <sz val="10"/>
      <color rgb="FFFF0000"/>
      <name val="Meiryo UI"/>
      <family val="3"/>
      <charset val="128"/>
    </font>
    <font>
      <b/>
      <sz val="10"/>
      <color theme="1"/>
      <name val="Meiryo UI"/>
      <family val="3"/>
      <charset val="128"/>
    </font>
    <font>
      <sz val="9"/>
      <color theme="1"/>
      <name val="Meiryo UI"/>
      <family val="3"/>
      <charset val="128"/>
    </font>
    <font>
      <sz val="10"/>
      <name val="Meiryo UI"/>
      <family val="3"/>
      <charset val="128"/>
    </font>
    <font>
      <sz val="20"/>
      <color theme="1"/>
      <name val="Meiryo UI"/>
      <family val="3"/>
      <charset val="128"/>
    </font>
    <font>
      <b/>
      <sz val="20"/>
      <color theme="1"/>
      <name val="Meiryo UI"/>
      <family val="3"/>
      <charset val="128"/>
    </font>
    <font>
      <sz val="12"/>
      <color theme="1"/>
      <name val="Meiryo UI"/>
      <family val="3"/>
      <charset val="128"/>
    </font>
    <font>
      <sz val="11"/>
      <color theme="1"/>
      <name val="Meiryo UI"/>
      <family val="3"/>
      <charset val="128"/>
    </font>
    <font>
      <b/>
      <sz val="11"/>
      <color theme="1"/>
      <name val="Meiryo UI"/>
      <family val="3"/>
      <charset val="128"/>
    </font>
    <font>
      <sz val="11"/>
      <color theme="1"/>
      <name val="Segoe UI Symbol"/>
      <family val="3"/>
    </font>
    <font>
      <b/>
      <sz val="16"/>
      <color theme="0"/>
      <name val="Meiryo UI"/>
      <family val="3"/>
      <charset val="128"/>
    </font>
    <font>
      <b/>
      <sz val="11"/>
      <name val="Meiryo UI"/>
      <family val="3"/>
      <charset val="128"/>
    </font>
    <font>
      <sz val="11"/>
      <name val="Meiryo UI"/>
      <family val="3"/>
      <charset val="128"/>
    </font>
    <font>
      <sz val="11"/>
      <color theme="1" tint="0.499984740745262"/>
      <name val="Meiryo UI"/>
      <family val="3"/>
      <charset val="128"/>
    </font>
    <font>
      <sz val="10"/>
      <color theme="1" tint="0.499984740745262"/>
      <name val="Meiryo UI"/>
      <family val="3"/>
      <charset val="128"/>
    </font>
    <font>
      <sz val="9"/>
      <name val="Meiryo UI"/>
      <family val="3"/>
      <charset val="128"/>
    </font>
    <font>
      <b/>
      <sz val="12"/>
      <name val="Meiryo UI"/>
      <family val="3"/>
      <charset val="128"/>
    </font>
    <font>
      <sz val="8.5"/>
      <name val="Meiryo UI"/>
      <family val="3"/>
      <charset val="128"/>
    </font>
    <font>
      <b/>
      <sz val="14"/>
      <name val="Meiryo UI"/>
      <family val="3"/>
      <charset val="128"/>
    </font>
    <font>
      <b/>
      <sz val="10"/>
      <name val="Meiryo UI"/>
      <family val="3"/>
      <charset val="128"/>
    </font>
    <font>
      <sz val="14"/>
      <color theme="1" tint="0.499984740745262"/>
      <name val="Meiryo UI"/>
      <family val="3"/>
      <charset val="128"/>
    </font>
    <font>
      <sz val="14"/>
      <color theme="1"/>
      <name val="Meiryo UI"/>
      <family val="3"/>
      <charset val="128"/>
    </font>
    <font>
      <b/>
      <sz val="12"/>
      <color theme="1"/>
      <name val="Meiryo UI"/>
      <family val="3"/>
      <charset val="128"/>
    </font>
    <font>
      <b/>
      <sz val="11"/>
      <color rgb="FFFF0000"/>
      <name val="Meiryo UI"/>
      <family val="3"/>
      <charset val="128"/>
    </font>
    <font>
      <b/>
      <sz val="16"/>
      <color theme="1"/>
      <name val="Meiryo UI"/>
      <family val="3"/>
      <charset val="128"/>
    </font>
    <font>
      <b/>
      <sz val="16"/>
      <name val="Meiryo UI"/>
      <family val="3"/>
      <charset val="128"/>
    </font>
    <font>
      <sz val="20"/>
      <name val="Meiryo UI"/>
      <family val="3"/>
      <charset val="128"/>
    </font>
    <font>
      <sz val="12"/>
      <color rgb="FFFF0000"/>
      <name val="Meiryo UI"/>
      <family val="3"/>
      <charset val="128"/>
    </font>
    <font>
      <sz val="12"/>
      <name val="Meiryo UI"/>
      <family val="3"/>
      <charset val="128"/>
    </font>
    <font>
      <b/>
      <sz val="12"/>
      <color theme="1" tint="0.499984740745262"/>
      <name val="Meiryo UI"/>
      <family val="3"/>
      <charset val="128"/>
    </font>
    <font>
      <sz val="11"/>
      <color theme="1"/>
      <name val="Meiryo UI"/>
      <family val="2"/>
      <charset val="128"/>
    </font>
    <font>
      <sz val="11"/>
      <color theme="1"/>
      <name val="Segoe UI Symbol"/>
      <family val="2"/>
    </font>
    <font>
      <sz val="10"/>
      <color theme="1"/>
      <name val="Segoe UI Symbol"/>
      <family val="2"/>
    </font>
    <font>
      <b/>
      <sz val="11"/>
      <color theme="1"/>
      <name val="Calibri"/>
      <family val="3"/>
    </font>
    <font>
      <sz val="11"/>
      <color theme="1"/>
      <name val="Calibri"/>
      <family val="3"/>
    </font>
    <font>
      <sz val="8.5"/>
      <color rgb="FFFF0000"/>
      <name val="Meiryo UI"/>
      <family val="3"/>
      <charset val="128"/>
    </font>
    <font>
      <sz val="11"/>
      <color rgb="FFFF0000"/>
      <name val="Meiryo UI"/>
      <family val="3"/>
      <charset val="128"/>
    </font>
    <font>
      <b/>
      <sz val="14"/>
      <color rgb="FFFF0000"/>
      <name val="Meiryo UI"/>
      <family val="3"/>
      <charset val="128"/>
    </font>
    <font>
      <sz val="14"/>
      <color rgb="FFFF0000"/>
      <name val="Meiryo UI"/>
      <family val="3"/>
      <charset val="128"/>
    </font>
    <font>
      <sz val="20"/>
      <color rgb="FFFF0000"/>
      <name val="Meiryo UI"/>
      <family val="3"/>
      <charset val="128"/>
    </font>
    <font>
      <b/>
      <sz val="10"/>
      <color rgb="FFFF0000"/>
      <name val="Meiryo UI"/>
      <family val="3"/>
      <charset val="128"/>
    </font>
    <font>
      <sz val="11"/>
      <color rgb="FFFF0066"/>
      <name val="Meiryo UI"/>
      <family val="3"/>
      <charset val="128"/>
    </font>
    <font>
      <sz val="11"/>
      <name val="Segoe UI Symbol"/>
      <family val="3"/>
    </font>
    <font>
      <b/>
      <i/>
      <sz val="11"/>
      <color theme="1"/>
      <name val="Meiryo UI"/>
      <family val="3"/>
      <charset val="128"/>
    </font>
    <font>
      <b/>
      <sz val="11"/>
      <color theme="1"/>
      <name val="Meiryo UI"/>
      <family val="2"/>
      <charset val="128"/>
    </font>
    <font>
      <sz val="10"/>
      <color theme="8"/>
      <name val="Meiryo UI"/>
      <family val="3"/>
      <charset val="128"/>
    </font>
    <font>
      <b/>
      <sz val="11"/>
      <name val="Segoe UI Symbol"/>
      <family val="3"/>
    </font>
    <font>
      <sz val="18"/>
      <color theme="3"/>
      <name val="ＭＳ Ｐゴシック"/>
      <family val="2"/>
      <charset val="128"/>
      <scheme val="major"/>
    </font>
    <font>
      <sz val="12"/>
      <color theme="1" tint="0.499984740745262"/>
      <name val="Meiryo UI"/>
      <family val="3"/>
      <charset val="128"/>
    </font>
  </fonts>
  <fills count="13">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A0A0A0"/>
        <bgColor indexed="64"/>
      </patternFill>
    </fill>
    <fill>
      <patternFill patternType="solid">
        <fgColor rgb="FFFFFFE7"/>
        <bgColor indexed="64"/>
      </patternFill>
    </fill>
    <fill>
      <patternFill patternType="solid">
        <fgColor theme="4" tint="0.79998168889431442"/>
        <bgColor indexed="64"/>
      </patternFill>
    </fill>
    <fill>
      <patternFill patternType="solid">
        <fgColor rgb="FFFFC7CE"/>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hair">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double">
        <color indexed="64"/>
      </top>
      <bottom/>
      <diagonal/>
    </border>
    <border>
      <left style="medium">
        <color indexed="64"/>
      </left>
      <right/>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alignment vertical="center"/>
    </xf>
    <xf numFmtId="0" fontId="3" fillId="0" borderId="0">
      <alignment vertical="center"/>
    </xf>
    <xf numFmtId="0" fontId="62" fillId="0" borderId="0" applyNumberFormat="0" applyFill="0" applyBorder="0" applyAlignment="0" applyProtection="0">
      <alignment vertical="center"/>
    </xf>
  </cellStyleXfs>
  <cellXfs count="617">
    <xf numFmtId="0" fontId="0" fillId="0" borderId="0" xfId="0">
      <alignment vertical="center"/>
    </xf>
    <xf numFmtId="0" fontId="6" fillId="0" borderId="0" xfId="0" applyFont="1">
      <alignment vertical="center"/>
    </xf>
    <xf numFmtId="0" fontId="7" fillId="0" borderId="0" xfId="0" applyFont="1">
      <alignment vertical="center"/>
    </xf>
    <xf numFmtId="0" fontId="0" fillId="0" borderId="60" xfId="0" applyBorder="1">
      <alignment vertical="center"/>
    </xf>
    <xf numFmtId="0" fontId="0" fillId="0" borderId="0" xfId="0" applyAlignment="1">
      <alignment horizontal="center" vertical="center"/>
    </xf>
    <xf numFmtId="0" fontId="0" fillId="0" borderId="0" xfId="0" applyAlignment="1">
      <alignment vertical="center" shrinkToFit="1"/>
    </xf>
    <xf numFmtId="0" fontId="0" fillId="0" borderId="0" xfId="0" applyAlignment="1">
      <alignment horizontal="left" vertical="center"/>
    </xf>
    <xf numFmtId="0" fontId="0" fillId="0" borderId="60" xfId="0" applyBorder="1" applyAlignment="1">
      <alignment horizontal="center" vertical="center"/>
    </xf>
    <xf numFmtId="0" fontId="0" fillId="0" borderId="60" xfId="0" applyBorder="1" applyAlignment="1">
      <alignment horizontal="right" vertical="center"/>
    </xf>
    <xf numFmtId="0" fontId="0" fillId="0" borderId="0" xfId="0" applyAlignment="1">
      <alignment horizontal="right" vertical="center"/>
    </xf>
    <xf numFmtId="0" fontId="0" fillId="0" borderId="60" xfId="0" applyBorder="1" applyAlignment="1">
      <alignment vertical="center" shrinkToFit="1"/>
    </xf>
    <xf numFmtId="0" fontId="10" fillId="0" borderId="0" xfId="0" applyFont="1" applyAlignment="1" applyProtection="1">
      <alignment vertical="center" justifyLastLine="1"/>
      <protection locked="0"/>
    </xf>
    <xf numFmtId="0" fontId="3" fillId="0" borderId="0" xfId="0" applyFont="1">
      <alignment vertical="center"/>
    </xf>
    <xf numFmtId="0" fontId="3" fillId="0" borderId="0" xfId="0" applyFont="1" applyAlignment="1">
      <alignment vertical="center" justifyLastLine="1"/>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right" vertical="center" justifyLastLine="1"/>
    </xf>
    <xf numFmtId="0" fontId="3" fillId="0" borderId="0" xfId="0" applyFont="1" applyAlignment="1">
      <alignment horizontal="left" vertical="center" justifyLastLine="1"/>
    </xf>
    <xf numFmtId="182" fontId="0" fillId="0" borderId="0" xfId="0" applyNumberFormat="1">
      <alignment vertical="center"/>
    </xf>
    <xf numFmtId="182" fontId="0" fillId="0" borderId="60" xfId="0" applyNumberFormat="1" applyBorder="1">
      <alignment vertical="center"/>
    </xf>
    <xf numFmtId="182" fontId="0" fillId="0" borderId="60" xfId="0" applyNumberFormat="1" applyBorder="1" applyAlignment="1">
      <alignment horizontal="center" vertical="center"/>
    </xf>
    <xf numFmtId="0" fontId="28" fillId="8" borderId="60" xfId="0" applyFont="1" applyFill="1" applyBorder="1" applyAlignment="1" applyProtection="1">
      <alignment horizontal="right" vertical="center" wrapText="1"/>
      <protection locked="0"/>
    </xf>
    <xf numFmtId="0" fontId="36" fillId="6" borderId="0" xfId="1" applyNumberFormat="1" applyFont="1" applyFill="1" applyBorder="1" applyAlignment="1" applyProtection="1">
      <alignment horizontal="right" vertical="center" wrapText="1"/>
    </xf>
    <xf numFmtId="177" fontId="39" fillId="6" borderId="0" xfId="2" applyNumberFormat="1" applyFont="1" applyFill="1" applyBorder="1" applyAlignment="1" applyProtection="1">
      <alignment horizontal="center" vertical="center" wrapText="1"/>
    </xf>
    <xf numFmtId="177" fontId="39" fillId="12" borderId="0" xfId="2" applyNumberFormat="1" applyFont="1" applyFill="1" applyBorder="1" applyAlignment="1" applyProtection="1">
      <alignment horizontal="center" vertical="center" wrapText="1"/>
    </xf>
    <xf numFmtId="0" fontId="14" fillId="6" borderId="0" xfId="0" applyFont="1" applyFill="1">
      <alignment vertical="center"/>
    </xf>
    <xf numFmtId="0" fontId="14" fillId="0" borderId="0" xfId="0" applyFont="1">
      <alignment vertical="center"/>
    </xf>
    <xf numFmtId="0" fontId="14" fillId="9" borderId="0" xfId="0" applyFont="1" applyFill="1">
      <alignment vertical="center"/>
    </xf>
    <xf numFmtId="0" fontId="25" fillId="6" borderId="0" xfId="0" applyFont="1" applyFill="1" applyAlignment="1">
      <alignment horizontal="left" vertical="center"/>
    </xf>
    <xf numFmtId="0" fontId="14" fillId="11" borderId="0" xfId="0" applyFont="1" applyFill="1">
      <alignment vertical="center"/>
    </xf>
    <xf numFmtId="0" fontId="21" fillId="6" borderId="0" xfId="0" applyFont="1" applyFill="1" applyAlignment="1">
      <alignment horizontal="center" vertical="center"/>
    </xf>
    <xf numFmtId="0" fontId="22" fillId="10" borderId="0" xfId="0" applyFont="1" applyFill="1" applyAlignment="1">
      <alignment horizontal="left" vertical="center" indent="1"/>
    </xf>
    <xf numFmtId="0" fontId="14" fillId="10" borderId="0" xfId="0" applyFont="1" applyFill="1">
      <alignment vertical="center"/>
    </xf>
    <xf numFmtId="0" fontId="26" fillId="3" borderId="0" xfId="0" applyFont="1" applyFill="1" applyAlignment="1">
      <alignment horizontal="left" vertical="center" wrapText="1" justifyLastLine="1"/>
    </xf>
    <xf numFmtId="0" fontId="27" fillId="7" borderId="19" xfId="0" applyFont="1" applyFill="1" applyBorder="1" applyAlignment="1">
      <alignment vertical="center" wrapText="1"/>
    </xf>
    <xf numFmtId="0" fontId="27" fillId="7" borderId="7" xfId="0" applyFont="1" applyFill="1" applyBorder="1" applyAlignment="1">
      <alignment vertical="center" wrapText="1"/>
    </xf>
    <xf numFmtId="0" fontId="27" fillId="7" borderId="24" xfId="0" applyFont="1" applyFill="1" applyBorder="1" applyAlignment="1">
      <alignment horizontal="left" vertical="center" wrapText="1" indent="2"/>
    </xf>
    <xf numFmtId="0" fontId="27" fillId="7" borderId="0" xfId="0" applyFont="1" applyFill="1" applyAlignment="1">
      <alignment horizontal="left" vertical="center" wrapText="1" indent="2"/>
    </xf>
    <xf numFmtId="0" fontId="51" fillId="10" borderId="60" xfId="0" applyFont="1" applyFill="1" applyBorder="1" applyAlignment="1">
      <alignment horizontal="right" vertical="center" wrapText="1"/>
    </xf>
    <xf numFmtId="0" fontId="26" fillId="7" borderId="0" xfId="0" applyFont="1" applyFill="1" applyAlignment="1">
      <alignment horizontal="left" vertical="center"/>
    </xf>
    <xf numFmtId="0" fontId="45" fillId="10" borderId="0" xfId="0" applyFont="1" applyFill="1" applyAlignment="1">
      <alignment horizontal="left" vertical="center" indent="1"/>
    </xf>
    <xf numFmtId="0" fontId="27" fillId="7" borderId="24" xfId="0" applyFont="1" applyFill="1" applyBorder="1" applyAlignment="1">
      <alignment vertical="center" wrapText="1"/>
    </xf>
    <xf numFmtId="0" fontId="27" fillId="7" borderId="0" xfId="0" applyFont="1" applyFill="1" applyAlignment="1">
      <alignment vertical="center" wrapText="1"/>
    </xf>
    <xf numFmtId="0" fontId="27" fillId="7" borderId="12" xfId="0" applyFont="1" applyFill="1" applyBorder="1" applyAlignment="1">
      <alignment horizontal="center" vertical="center" wrapText="1"/>
    </xf>
    <xf numFmtId="0" fontId="14" fillId="9" borderId="0" xfId="0" applyFont="1" applyFill="1" applyAlignment="1">
      <alignment vertical="center" shrinkToFit="1"/>
    </xf>
    <xf numFmtId="0" fontId="27" fillId="7" borderId="0" xfId="0" applyFont="1" applyFill="1" applyAlignment="1">
      <alignment horizontal="center" vertical="center" wrapText="1"/>
    </xf>
    <xf numFmtId="0" fontId="26" fillId="7" borderId="73" xfId="0" applyFont="1" applyFill="1" applyBorder="1" applyAlignment="1">
      <alignment horizontal="center" vertical="center"/>
    </xf>
    <xf numFmtId="0" fontId="26" fillId="3" borderId="0" xfId="0" applyFont="1" applyFill="1" applyAlignment="1">
      <alignment horizontal="center" vertical="center" wrapText="1" justifyLastLine="1"/>
    </xf>
    <xf numFmtId="0" fontId="18" fillId="7" borderId="0" xfId="0" applyFont="1" applyFill="1" applyAlignment="1">
      <alignment vertical="center" wrapText="1"/>
    </xf>
    <xf numFmtId="0" fontId="28" fillId="8" borderId="60" xfId="0" applyFont="1" applyFill="1" applyBorder="1" applyAlignment="1">
      <alignment horizontal="right" vertical="center" wrapText="1"/>
    </xf>
    <xf numFmtId="0" fontId="56" fillId="10" borderId="0" xfId="0" applyFont="1" applyFill="1" applyAlignment="1">
      <alignment horizontal="left" vertical="center" indent="1"/>
    </xf>
    <xf numFmtId="0" fontId="27" fillId="7" borderId="74" xfId="0" applyFont="1" applyFill="1" applyBorder="1" applyAlignment="1">
      <alignment vertical="center" wrapText="1"/>
    </xf>
    <xf numFmtId="0" fontId="27" fillId="7" borderId="75" xfId="0" applyFont="1" applyFill="1" applyBorder="1" applyAlignment="1">
      <alignment vertical="center" wrapText="1"/>
    </xf>
    <xf numFmtId="0" fontId="27" fillId="8" borderId="60" xfId="0" applyFont="1" applyFill="1" applyBorder="1" applyAlignment="1">
      <alignment horizontal="right" vertical="center" wrapText="1"/>
    </xf>
    <xf numFmtId="0" fontId="22" fillId="10" borderId="0" xfId="0" applyFont="1" applyFill="1" applyAlignment="1">
      <alignment horizontal="left" vertical="center" indent="2"/>
    </xf>
    <xf numFmtId="0" fontId="14" fillId="10" borderId="0" xfId="0" applyFont="1" applyFill="1" applyAlignment="1">
      <alignment vertical="center" wrapText="1"/>
    </xf>
    <xf numFmtId="0" fontId="20" fillId="10" borderId="0" xfId="0" applyFont="1" applyFill="1">
      <alignment vertical="center"/>
    </xf>
    <xf numFmtId="0" fontId="19" fillId="10" borderId="0" xfId="0" applyFont="1" applyFill="1">
      <alignment vertical="center"/>
    </xf>
    <xf numFmtId="0" fontId="22" fillId="10" borderId="0" xfId="0" applyFont="1" applyFill="1">
      <alignment vertical="center"/>
    </xf>
    <xf numFmtId="0" fontId="22" fillId="10" borderId="0" xfId="0" applyFont="1" applyFill="1" applyAlignment="1">
      <alignment vertical="center" wrapText="1"/>
    </xf>
    <xf numFmtId="0" fontId="23" fillId="10" borderId="0" xfId="0" applyFont="1" applyFill="1">
      <alignment vertical="center"/>
    </xf>
    <xf numFmtId="0" fontId="23" fillId="10" borderId="0" xfId="0" applyFont="1" applyFill="1" applyAlignment="1">
      <alignment horizontal="left" vertical="center" indent="1"/>
    </xf>
    <xf numFmtId="0" fontId="22" fillId="10" borderId="0" xfId="0" applyFont="1" applyFill="1" applyAlignment="1">
      <alignment horizontal="left" vertical="center" wrapText="1" indent="1"/>
    </xf>
    <xf numFmtId="0" fontId="27" fillId="7" borderId="76" xfId="0" applyFont="1" applyFill="1" applyBorder="1" applyAlignment="1">
      <alignment vertical="center" wrapText="1"/>
    </xf>
    <xf numFmtId="0" fontId="27" fillId="7" borderId="12" xfId="0" applyFont="1" applyFill="1" applyBorder="1" applyAlignment="1">
      <alignment vertical="center" wrapText="1"/>
    </xf>
    <xf numFmtId="0" fontId="56" fillId="10" borderId="0" xfId="0" applyFont="1" applyFill="1" applyAlignment="1">
      <alignment vertical="center" wrapText="1"/>
    </xf>
    <xf numFmtId="0" fontId="22" fillId="6" borderId="0" xfId="0" applyFont="1" applyFill="1" applyAlignment="1">
      <alignment horizontal="center" vertical="center" wrapText="1"/>
    </xf>
    <xf numFmtId="0" fontId="60" fillId="10" borderId="0" xfId="0" applyFont="1" applyFill="1" applyAlignment="1">
      <alignment horizontal="left" vertical="center" indent="2"/>
    </xf>
    <xf numFmtId="0" fontId="60" fillId="10" borderId="0" xfId="0" applyFont="1" applyFill="1" applyAlignment="1">
      <alignment horizontal="left" vertical="center"/>
    </xf>
    <xf numFmtId="0" fontId="14" fillId="10" borderId="0" xfId="0" applyFont="1" applyFill="1" applyAlignment="1">
      <alignment horizontal="left" vertical="center" indent="3"/>
    </xf>
    <xf numFmtId="0" fontId="16" fillId="6" borderId="0" xfId="0" applyFont="1" applyFill="1" applyAlignment="1">
      <alignment horizontal="center" vertical="center"/>
    </xf>
    <xf numFmtId="0" fontId="37" fillId="6" borderId="28" xfId="0" applyFont="1" applyFill="1" applyBorder="1" applyAlignment="1">
      <alignment vertical="center" wrapText="1" justifyLastLine="1"/>
    </xf>
    <xf numFmtId="0" fontId="16" fillId="6" borderId="28" xfId="0" applyFont="1" applyFill="1" applyBorder="1" applyAlignment="1">
      <alignment vertical="center" wrapText="1" justifyLastLine="1"/>
    </xf>
    <xf numFmtId="0" fontId="36" fillId="6" borderId="28" xfId="0" applyFont="1" applyFill="1" applyBorder="1" applyAlignment="1">
      <alignment horizontal="right" vertical="center" wrapText="1" justifyLastLine="1"/>
    </xf>
    <xf numFmtId="0" fontId="22" fillId="6" borderId="28" xfId="0" applyFont="1" applyFill="1" applyBorder="1" applyAlignment="1">
      <alignment horizontal="center" vertical="center" wrapText="1"/>
    </xf>
    <xf numFmtId="0" fontId="39" fillId="6" borderId="0" xfId="0" applyFont="1" applyFill="1" applyAlignment="1">
      <alignment horizontal="center" vertical="center" wrapText="1"/>
    </xf>
    <xf numFmtId="0" fontId="37" fillId="6" borderId="0" xfId="0" applyFont="1" applyFill="1" applyAlignment="1">
      <alignment horizontal="center" vertical="center" wrapText="1"/>
    </xf>
    <xf numFmtId="0" fontId="19" fillId="6" borderId="0" xfId="0" applyFont="1" applyFill="1" applyAlignment="1">
      <alignment horizontal="center" vertical="center"/>
    </xf>
    <xf numFmtId="0" fontId="37" fillId="6" borderId="0" xfId="0" applyFont="1" applyFill="1" applyAlignment="1">
      <alignment horizontal="center" vertical="center" wrapText="1" justifyLastLine="1"/>
    </xf>
    <xf numFmtId="0" fontId="23" fillId="6" borderId="0" xfId="0" applyFont="1" applyFill="1" applyAlignment="1">
      <alignment horizontal="center" vertical="center" wrapText="1" justifyLastLine="1"/>
    </xf>
    <xf numFmtId="0" fontId="16" fillId="6" borderId="0" xfId="0" applyFont="1" applyFill="1" applyAlignment="1">
      <alignment horizontal="center" vertical="center" wrapText="1" justifyLastLine="1"/>
    </xf>
    <xf numFmtId="0" fontId="16" fillId="6" borderId="0" xfId="0" applyFont="1" applyFill="1" applyAlignment="1">
      <alignment horizontal="right" vertical="center" wrapText="1" justifyLastLine="1"/>
    </xf>
    <xf numFmtId="176" fontId="40" fillId="6" borderId="0" xfId="0" applyNumberFormat="1" applyFont="1" applyFill="1" applyAlignment="1">
      <alignment horizontal="right" vertical="center" wrapText="1"/>
    </xf>
    <xf numFmtId="0" fontId="15" fillId="10" borderId="0" xfId="0" applyFont="1" applyFill="1">
      <alignment vertical="center"/>
    </xf>
    <xf numFmtId="0" fontId="22" fillId="6" borderId="0" xfId="0" applyFont="1" applyFill="1" applyAlignment="1">
      <alignment horizontal="left" vertical="center" wrapText="1" shrinkToFit="1"/>
    </xf>
    <xf numFmtId="0" fontId="42" fillId="6" borderId="0" xfId="0" applyFont="1" applyFill="1" applyAlignment="1">
      <alignment horizontal="left" vertical="top" wrapText="1"/>
    </xf>
    <xf numFmtId="0" fontId="21" fillId="6" borderId="0" xfId="0" applyFont="1" applyFill="1" applyAlignment="1">
      <alignment horizontal="left" vertical="center" wrapText="1"/>
    </xf>
    <xf numFmtId="0" fontId="14" fillId="10" borderId="0" xfId="0" applyFont="1" applyFill="1" applyAlignment="1"/>
    <xf numFmtId="0" fontId="17" fillId="10" borderId="0" xfId="0" applyFont="1" applyFill="1">
      <alignment vertical="center"/>
    </xf>
    <xf numFmtId="0" fontId="37" fillId="6" borderId="0" xfId="0" applyFont="1" applyFill="1" applyAlignment="1">
      <alignment horizontal="left" vertical="center" wrapText="1"/>
    </xf>
    <xf numFmtId="0" fontId="14" fillId="9" borderId="0" xfId="0" applyFont="1" applyFill="1" applyAlignment="1"/>
    <xf numFmtId="0" fontId="14" fillId="6" borderId="0" xfId="0" applyFont="1" applyFill="1" applyAlignment="1"/>
    <xf numFmtId="0" fontId="17" fillId="6" borderId="0" xfId="0" applyFont="1" applyFill="1" applyAlignment="1">
      <alignment horizontal="left" vertical="center" wrapText="1"/>
    </xf>
    <xf numFmtId="0" fontId="21" fillId="6" borderId="0" xfId="0" applyFont="1" applyFill="1" applyAlignment="1">
      <alignment horizontal="left" vertical="center" wrapText="1" shrinkToFit="1"/>
    </xf>
    <xf numFmtId="0" fontId="22" fillId="10" borderId="10" xfId="0" applyFont="1" applyFill="1" applyBorder="1" applyAlignment="1">
      <alignment horizontal="left" vertical="center" wrapText="1" shrinkToFit="1"/>
    </xf>
    <xf numFmtId="0" fontId="22" fillId="10" borderId="10" xfId="0" applyFont="1" applyFill="1" applyBorder="1" applyAlignment="1">
      <alignment vertical="center" wrapText="1" shrinkToFit="1"/>
    </xf>
    <xf numFmtId="0" fontId="16" fillId="6" borderId="0" xfId="0" applyFont="1" applyFill="1" applyAlignment="1">
      <alignment horizontal="center" vertical="center" wrapText="1"/>
    </xf>
    <xf numFmtId="0" fontId="14" fillId="12" borderId="0" xfId="0" applyFont="1" applyFill="1">
      <alignment vertical="center"/>
    </xf>
    <xf numFmtId="0" fontId="37" fillId="12" borderId="0" xfId="0" applyFont="1" applyFill="1" applyAlignment="1">
      <alignment horizontal="center" vertical="center" wrapText="1" justifyLastLine="1"/>
    </xf>
    <xf numFmtId="0" fontId="23" fillId="12" borderId="0" xfId="0" applyFont="1" applyFill="1" applyAlignment="1">
      <alignment horizontal="center" vertical="center" wrapText="1" justifyLastLine="1"/>
    </xf>
    <xf numFmtId="0" fontId="16" fillId="12" borderId="0" xfId="0" applyFont="1" applyFill="1" applyAlignment="1">
      <alignment horizontal="center" vertical="center" wrapText="1" justifyLastLine="1"/>
    </xf>
    <xf numFmtId="0" fontId="16" fillId="12" borderId="0" xfId="0" applyFont="1" applyFill="1" applyAlignment="1">
      <alignment horizontal="right" vertical="center" wrapText="1" justifyLastLine="1"/>
    </xf>
    <xf numFmtId="176" fontId="40" fillId="12" borderId="0" xfId="0" applyNumberFormat="1" applyFont="1" applyFill="1" applyAlignment="1">
      <alignment horizontal="right" vertical="center" wrapText="1"/>
    </xf>
    <xf numFmtId="0" fontId="19" fillId="12" borderId="0" xfId="0" applyFont="1" applyFill="1" applyAlignment="1">
      <alignment horizontal="center" vertical="center"/>
    </xf>
    <xf numFmtId="0" fontId="22" fillId="0" borderId="10" xfId="0" applyFont="1" applyBorder="1">
      <alignment vertical="center"/>
    </xf>
    <xf numFmtId="0" fontId="22" fillId="0" borderId="7" xfId="0" applyFont="1" applyBorder="1">
      <alignment vertical="center"/>
    </xf>
    <xf numFmtId="0" fontId="22" fillId="0" borderId="0" xfId="0" applyFont="1">
      <alignment vertical="center"/>
    </xf>
    <xf numFmtId="0" fontId="22" fillId="0" borderId="8" xfId="0" applyFont="1" applyBorder="1" applyAlignment="1">
      <alignment vertical="center" wrapText="1" shrinkToFit="1"/>
    </xf>
    <xf numFmtId="0" fontId="22" fillId="0" borderId="11" xfId="0" applyFont="1" applyBorder="1" applyAlignment="1">
      <alignment vertical="center" wrapText="1" shrinkToFit="1"/>
    </xf>
    <xf numFmtId="0" fontId="22" fillId="0" borderId="9" xfId="0" applyFont="1" applyBorder="1" applyAlignment="1">
      <alignment vertical="center" wrapText="1" shrinkToFit="1"/>
    </xf>
    <xf numFmtId="0" fontId="22" fillId="0" borderId="8" xfId="0" applyFont="1" applyBorder="1" applyAlignment="1">
      <alignment horizontal="left" vertical="center" wrapText="1" shrinkToFit="1"/>
    </xf>
    <xf numFmtId="0" fontId="22" fillId="0" borderId="10" xfId="0" applyFont="1" applyBorder="1" applyAlignment="1">
      <alignment horizontal="left" vertical="center"/>
    </xf>
    <xf numFmtId="0" fontId="22" fillId="0" borderId="11" xfId="0" applyFont="1" applyBorder="1" applyAlignment="1">
      <alignment horizontal="left" vertical="center" wrapText="1" shrinkToFit="1"/>
    </xf>
    <xf numFmtId="0" fontId="22" fillId="0" borderId="3" xfId="0" applyFont="1" applyBorder="1">
      <alignment vertical="center"/>
    </xf>
    <xf numFmtId="0" fontId="22" fillId="0" borderId="4" xfId="0" applyFont="1" applyBorder="1" applyAlignment="1">
      <alignment horizontal="left" vertical="center" wrapText="1" shrinkToFit="1"/>
    </xf>
    <xf numFmtId="0" fontId="0" fillId="6" borderId="0" xfId="0" applyFill="1">
      <alignment vertical="center"/>
    </xf>
    <xf numFmtId="0" fontId="6" fillId="6" borderId="0" xfId="0" applyFont="1" applyFill="1" applyAlignment="1">
      <alignment horizontal="center" vertical="center"/>
    </xf>
    <xf numFmtId="0" fontId="0" fillId="9" borderId="0" xfId="0" applyFill="1">
      <alignment vertical="center"/>
    </xf>
    <xf numFmtId="0" fontId="11" fillId="3" borderId="60" xfId="0" applyFont="1" applyFill="1" applyBorder="1" applyAlignment="1">
      <alignment horizontal="center" vertical="center" wrapText="1"/>
    </xf>
    <xf numFmtId="0" fontId="11" fillId="3" borderId="61"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7" fillId="6" borderId="55" xfId="0" applyFont="1" applyFill="1" applyBorder="1" applyAlignment="1">
      <alignment horizontal="left" vertical="center" wrapText="1"/>
    </xf>
    <xf numFmtId="0" fontId="7" fillId="6" borderId="29" xfId="0" applyFont="1" applyFill="1" applyBorder="1" applyAlignment="1">
      <alignment horizontal="left" vertical="center" wrapText="1"/>
    </xf>
    <xf numFmtId="0" fontId="9" fillId="5" borderId="56" xfId="0" applyFont="1" applyFill="1" applyBorder="1" applyAlignment="1">
      <alignment horizontal="center" vertical="center" wrapText="1"/>
    </xf>
    <xf numFmtId="0" fontId="8" fillId="6" borderId="56" xfId="0" applyFont="1" applyFill="1" applyBorder="1" applyAlignment="1">
      <alignment horizontal="left" vertical="center" wrapText="1"/>
    </xf>
    <xf numFmtId="0" fontId="8" fillId="6" borderId="11" xfId="0" applyFont="1" applyFill="1" applyBorder="1" applyAlignment="1">
      <alignment horizontal="left" vertical="center" wrapText="1"/>
    </xf>
    <xf numFmtId="0" fontId="9" fillId="5" borderId="58" xfId="0" applyFont="1" applyFill="1" applyBorder="1" applyAlignment="1">
      <alignment horizontal="center" vertical="center" wrapText="1"/>
    </xf>
    <xf numFmtId="0" fontId="8" fillId="6" borderId="58" xfId="0" applyFont="1" applyFill="1" applyBorder="1" applyAlignment="1">
      <alignment horizontal="left" vertical="center" wrapText="1"/>
    </xf>
    <xf numFmtId="0" fontId="8" fillId="6" borderId="31" xfId="0" applyFont="1" applyFill="1" applyBorder="1" applyAlignment="1">
      <alignment horizontal="left" vertical="center" wrapText="1"/>
    </xf>
    <xf numFmtId="0" fontId="9" fillId="5" borderId="55" xfId="0" applyFont="1" applyFill="1" applyBorder="1" applyAlignment="1">
      <alignment horizontal="center" vertical="center" wrapText="1"/>
    </xf>
    <xf numFmtId="0" fontId="8" fillId="6" borderId="55" xfId="0" applyFont="1" applyFill="1" applyBorder="1" applyAlignment="1">
      <alignment horizontal="left" vertical="center" wrapText="1"/>
    </xf>
    <xf numFmtId="0" fontId="8" fillId="6" borderId="29" xfId="0" applyFont="1" applyFill="1" applyBorder="1" applyAlignment="1">
      <alignment horizontal="left" vertical="center" wrapText="1"/>
    </xf>
    <xf numFmtId="0" fontId="0" fillId="6" borderId="0" xfId="0" applyFill="1" applyAlignment="1">
      <alignment vertical="top"/>
    </xf>
    <xf numFmtId="0" fontId="8" fillId="6" borderId="11" xfId="0" applyFont="1" applyFill="1" applyBorder="1" applyAlignment="1">
      <alignment horizontal="left" vertical="top" wrapText="1"/>
    </xf>
    <xf numFmtId="0" fontId="0" fillId="9" borderId="0" xfId="0" applyFill="1" applyAlignment="1">
      <alignment vertical="top"/>
    </xf>
    <xf numFmtId="0" fontId="9" fillId="5" borderId="60" xfId="0" applyFont="1" applyFill="1" applyBorder="1" applyAlignment="1">
      <alignment horizontal="center" vertical="center" wrapText="1"/>
    </xf>
    <xf numFmtId="0" fontId="8" fillId="6" borderId="60" xfId="0" applyFont="1" applyFill="1" applyBorder="1" applyAlignment="1">
      <alignment horizontal="left" vertical="center" wrapText="1"/>
    </xf>
    <xf numFmtId="0" fontId="8" fillId="6" borderId="61" xfId="0" applyFont="1" applyFill="1" applyBorder="1" applyAlignment="1">
      <alignment horizontal="left" vertical="center" wrapText="1"/>
    </xf>
    <xf numFmtId="0" fontId="8" fillId="6" borderId="62" xfId="0" applyFont="1" applyFill="1" applyBorder="1" applyAlignment="1">
      <alignment horizontal="left" vertical="center" wrapText="1"/>
    </xf>
    <xf numFmtId="0" fontId="8" fillId="6" borderId="63" xfId="0" applyFont="1" applyFill="1" applyBorder="1" applyAlignment="1">
      <alignment horizontal="left" vertical="center" wrapText="1"/>
    </xf>
    <xf numFmtId="0" fontId="16" fillId="3" borderId="59" xfId="0" applyFont="1" applyFill="1" applyBorder="1" applyAlignment="1">
      <alignment horizontal="center" vertical="center" textRotation="255"/>
    </xf>
    <xf numFmtId="0" fontId="16" fillId="3" borderId="34" xfId="0" applyFont="1" applyFill="1" applyBorder="1" applyAlignment="1">
      <alignment horizontal="center" vertical="center" textRotation="255"/>
    </xf>
    <xf numFmtId="0" fontId="27" fillId="4" borderId="10" xfId="0" applyFont="1" applyFill="1" applyBorder="1" applyAlignment="1">
      <alignment horizontal="left" vertical="center" indent="2"/>
    </xf>
    <xf numFmtId="0" fontId="27" fillId="4" borderId="8" xfId="0" applyFont="1" applyFill="1" applyBorder="1" applyAlignment="1">
      <alignment horizontal="left" vertical="center" indent="2"/>
    </xf>
    <xf numFmtId="0" fontId="27" fillId="4" borderId="9" xfId="0" applyFont="1" applyFill="1" applyBorder="1" applyAlignment="1">
      <alignment horizontal="left" vertical="center" indent="2"/>
    </xf>
    <xf numFmtId="0" fontId="27" fillId="4" borderId="11" xfId="0" applyFont="1" applyFill="1" applyBorder="1" applyAlignment="1">
      <alignment horizontal="left" vertical="center" indent="2"/>
    </xf>
    <xf numFmtId="0" fontId="22" fillId="11" borderId="0" xfId="0" applyFont="1" applyFill="1" applyAlignment="1">
      <alignment horizontal="left" vertical="center"/>
    </xf>
    <xf numFmtId="0" fontId="21" fillId="11" borderId="0" xfId="0" applyFont="1" applyFill="1" applyAlignment="1">
      <alignment horizontal="left" vertical="center" wrapText="1"/>
    </xf>
    <xf numFmtId="0" fontId="21" fillId="11" borderId="0" xfId="0" applyFont="1" applyFill="1" applyAlignment="1">
      <alignment horizontal="left" vertical="center"/>
    </xf>
    <xf numFmtId="0" fontId="37" fillId="3" borderId="10" xfId="0" applyFont="1" applyFill="1" applyBorder="1" applyAlignment="1">
      <alignment horizontal="center" vertical="center" shrinkToFit="1"/>
    </xf>
    <xf numFmtId="0" fontId="37" fillId="3" borderId="8" xfId="0" applyFont="1" applyFill="1" applyBorder="1" applyAlignment="1">
      <alignment horizontal="center" vertical="center" shrinkToFit="1"/>
    </xf>
    <xf numFmtId="0" fontId="37" fillId="3" borderId="9" xfId="0" applyFont="1" applyFill="1" applyBorder="1" applyAlignment="1">
      <alignment horizontal="center" vertical="center" shrinkToFit="1"/>
    </xf>
    <xf numFmtId="0" fontId="27" fillId="3" borderId="19"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25"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2" fillId="10" borderId="10" xfId="0" applyFont="1" applyFill="1" applyBorder="1" applyAlignment="1">
      <alignment horizontal="left" vertical="center" wrapText="1" shrinkToFit="1"/>
    </xf>
    <xf numFmtId="0" fontId="22" fillId="10" borderId="8" xfId="0" applyFont="1" applyFill="1" applyBorder="1" applyAlignment="1">
      <alignment horizontal="left" vertical="center" wrapText="1" shrinkToFit="1"/>
    </xf>
    <xf numFmtId="0" fontId="22" fillId="10" borderId="11" xfId="0" applyFont="1" applyFill="1" applyBorder="1" applyAlignment="1">
      <alignment horizontal="left" vertical="center" wrapText="1" shrinkToFit="1"/>
    </xf>
    <xf numFmtId="0" fontId="22" fillId="10" borderId="8" xfId="0" applyFont="1" applyFill="1" applyBorder="1" applyAlignment="1">
      <alignment horizontal="left" vertical="center"/>
    </xf>
    <xf numFmtId="0" fontId="22" fillId="10" borderId="9" xfId="0" applyFont="1" applyFill="1" applyBorder="1" applyAlignment="1">
      <alignment horizontal="left" vertical="center"/>
    </xf>
    <xf numFmtId="0" fontId="27" fillId="3" borderId="18"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8" fillId="8" borderId="24" xfId="0" applyFont="1" applyFill="1" applyBorder="1" applyAlignment="1">
      <alignment horizontal="right" vertical="center" wrapText="1"/>
    </xf>
    <xf numFmtId="0" fontId="28" fillId="8" borderId="0" xfId="0" applyFont="1" applyFill="1" applyAlignment="1">
      <alignment horizontal="right" vertical="center" wrapText="1"/>
    </xf>
    <xf numFmtId="0" fontId="28" fillId="8" borderId="74" xfId="0" applyFont="1" applyFill="1" applyBorder="1" applyAlignment="1">
      <alignment horizontal="right" vertical="center" wrapText="1"/>
    </xf>
    <xf numFmtId="0" fontId="28" fillId="8" borderId="75" xfId="0" applyFont="1" applyFill="1" applyBorder="1" applyAlignment="1">
      <alignment horizontal="right" vertical="center" wrapText="1"/>
    </xf>
    <xf numFmtId="0" fontId="29" fillId="8" borderId="0" xfId="0" applyFont="1" applyFill="1" applyAlignment="1">
      <alignment horizontal="center" wrapText="1"/>
    </xf>
    <xf numFmtId="0" fontId="29" fillId="8" borderId="20" xfId="0" applyFont="1" applyFill="1" applyBorder="1" applyAlignment="1">
      <alignment horizontal="center" wrapText="1"/>
    </xf>
    <xf numFmtId="0" fontId="29" fillId="8" borderId="75" xfId="0" applyFont="1" applyFill="1" applyBorder="1" applyAlignment="1">
      <alignment horizontal="center" wrapText="1"/>
    </xf>
    <xf numFmtId="0" fontId="29" fillId="8" borderId="76" xfId="0" applyFont="1" applyFill="1" applyBorder="1" applyAlignment="1">
      <alignment horizontal="center" wrapText="1"/>
    </xf>
    <xf numFmtId="0" fontId="28" fillId="8" borderId="19" xfId="0" applyFont="1" applyFill="1" applyBorder="1" applyAlignment="1">
      <alignment horizontal="right" vertical="center" wrapText="1"/>
    </xf>
    <xf numFmtId="0" fontId="28" fillId="8" borderId="7" xfId="0" applyFont="1" applyFill="1" applyBorder="1" applyAlignment="1">
      <alignment horizontal="right" vertical="center" wrapText="1"/>
    </xf>
    <xf numFmtId="0" fontId="29" fillId="8" borderId="7" xfId="0" applyFont="1" applyFill="1" applyBorder="1" applyAlignment="1">
      <alignment horizontal="center" wrapText="1"/>
    </xf>
    <xf numFmtId="0" fontId="29" fillId="8" borderId="25" xfId="0" applyFont="1" applyFill="1" applyBorder="1" applyAlignment="1">
      <alignment horizontal="center" wrapText="1"/>
    </xf>
    <xf numFmtId="0" fontId="29" fillId="8" borderId="32" xfId="0" applyFont="1" applyFill="1" applyBorder="1" applyAlignment="1">
      <alignment horizontal="center" wrapText="1"/>
    </xf>
    <xf numFmtId="0" fontId="29" fillId="8" borderId="77" xfId="0" applyFont="1" applyFill="1" applyBorder="1" applyAlignment="1">
      <alignment horizontal="center" wrapText="1"/>
    </xf>
    <xf numFmtId="0" fontId="26" fillId="7" borderId="0" xfId="0" applyFont="1" applyFill="1" applyAlignment="1">
      <alignment horizontal="left" vertical="top" wrapText="1"/>
    </xf>
    <xf numFmtId="0" fontId="26" fillId="7" borderId="20" xfId="0" applyFont="1" applyFill="1" applyBorder="1" applyAlignment="1">
      <alignment horizontal="left" vertical="top" wrapText="1"/>
    </xf>
    <xf numFmtId="0" fontId="28" fillId="8" borderId="19" xfId="0" applyFont="1" applyFill="1" applyBorder="1" applyAlignment="1">
      <alignment horizontal="left" vertical="center" wrapText="1"/>
    </xf>
    <xf numFmtId="0" fontId="28" fillId="8" borderId="7" xfId="0" applyFont="1" applyFill="1" applyBorder="1" applyAlignment="1">
      <alignment horizontal="left" vertical="center" wrapText="1"/>
    </xf>
    <xf numFmtId="0" fontId="28" fillId="8" borderId="25" xfId="0" applyFont="1" applyFill="1" applyBorder="1" applyAlignment="1">
      <alignment horizontal="left" vertical="center" wrapText="1"/>
    </xf>
    <xf numFmtId="0" fontId="18" fillId="7" borderId="0" xfId="0" applyFont="1" applyFill="1" applyAlignment="1">
      <alignment horizontal="left" vertical="center" wrapText="1"/>
    </xf>
    <xf numFmtId="0" fontId="51" fillId="10" borderId="24" xfId="0" applyFont="1" applyFill="1" applyBorder="1" applyAlignment="1">
      <alignment horizontal="right" vertical="center" wrapText="1"/>
    </xf>
    <xf numFmtId="0" fontId="51" fillId="10" borderId="0" xfId="0" applyFont="1" applyFill="1" applyAlignment="1">
      <alignment horizontal="right" vertical="center" wrapText="1"/>
    </xf>
    <xf numFmtId="0" fontId="15" fillId="10" borderId="0" xfId="0" applyFont="1" applyFill="1" applyAlignment="1">
      <alignment horizontal="center" wrapText="1"/>
    </xf>
    <xf numFmtId="0" fontId="15" fillId="10" borderId="20" xfId="0" applyFont="1" applyFill="1" applyBorder="1" applyAlignment="1">
      <alignment horizontal="center" wrapText="1"/>
    </xf>
    <xf numFmtId="0" fontId="51" fillId="10" borderId="19" xfId="0" applyFont="1" applyFill="1" applyBorder="1" applyAlignment="1">
      <alignment horizontal="right" vertical="center" wrapText="1"/>
    </xf>
    <xf numFmtId="0" fontId="51" fillId="10" borderId="7" xfId="0" applyFont="1" applyFill="1" applyBorder="1" applyAlignment="1">
      <alignment horizontal="right" vertical="center" wrapText="1"/>
    </xf>
    <xf numFmtId="0" fontId="15" fillId="10" borderId="7" xfId="0" applyFont="1" applyFill="1" applyBorder="1" applyAlignment="1">
      <alignment horizontal="center" wrapText="1"/>
    </xf>
    <xf numFmtId="0" fontId="15" fillId="10" borderId="25" xfId="0" applyFont="1" applyFill="1" applyBorder="1" applyAlignment="1">
      <alignment horizontal="center" wrapText="1"/>
    </xf>
    <xf numFmtId="0" fontId="43" fillId="3" borderId="65" xfId="0" applyFont="1" applyFill="1" applyBorder="1" applyAlignment="1">
      <alignment horizontal="center" vertical="center" wrapText="1"/>
    </xf>
    <xf numFmtId="0" fontId="43" fillId="3" borderId="66" xfId="0" applyFont="1" applyFill="1" applyBorder="1" applyAlignment="1">
      <alignment horizontal="center" vertical="center" wrapText="1"/>
    </xf>
    <xf numFmtId="0" fontId="43" fillId="3" borderId="24" xfId="0" applyFont="1" applyFill="1" applyBorder="1" applyAlignment="1">
      <alignment horizontal="center" vertical="center" wrapText="1"/>
    </xf>
    <xf numFmtId="0" fontId="43" fillId="3" borderId="0" xfId="0" applyFont="1" applyFill="1" applyAlignment="1">
      <alignment horizontal="center" vertical="center" wrapText="1"/>
    </xf>
    <xf numFmtId="0" fontId="43" fillId="3" borderId="3" xfId="0" applyFont="1" applyFill="1" applyBorder="1" applyAlignment="1">
      <alignment horizontal="center" vertical="center" wrapText="1"/>
    </xf>
    <xf numFmtId="0" fontId="43" fillId="3" borderId="4" xfId="0" applyFont="1" applyFill="1" applyBorder="1" applyAlignment="1">
      <alignment horizontal="center" vertical="center" wrapText="1"/>
    </xf>
    <xf numFmtId="0" fontId="51" fillId="10" borderId="10" xfId="0" applyFont="1" applyFill="1" applyBorder="1" applyAlignment="1">
      <alignment horizontal="left" vertical="center" wrapText="1" shrinkToFit="1"/>
    </xf>
    <xf numFmtId="0" fontId="51" fillId="10" borderId="8" xfId="0" applyFont="1" applyFill="1" applyBorder="1" applyAlignment="1">
      <alignment horizontal="left" vertical="center" wrapText="1" shrinkToFit="1"/>
    </xf>
    <xf numFmtId="0" fontId="55" fillId="10" borderId="10" xfId="0" applyFont="1" applyFill="1" applyBorder="1" applyAlignment="1">
      <alignment horizontal="center" vertical="center" shrinkToFit="1"/>
    </xf>
    <xf numFmtId="0" fontId="55" fillId="10" borderId="9" xfId="0" applyFont="1" applyFill="1" applyBorder="1" applyAlignment="1">
      <alignment horizontal="center" vertical="center" shrinkToFit="1"/>
    </xf>
    <xf numFmtId="0" fontId="25" fillId="2" borderId="30" xfId="0" applyFont="1" applyFill="1" applyBorder="1" applyAlignment="1">
      <alignment horizontal="left" vertical="center"/>
    </xf>
    <xf numFmtId="0" fontId="25" fillId="2" borderId="17" xfId="0" applyFont="1" applyFill="1" applyBorder="1" applyAlignment="1">
      <alignment horizontal="left" vertical="center"/>
    </xf>
    <xf numFmtId="0" fontId="25" fillId="2" borderId="29" xfId="0" applyFont="1" applyFill="1" applyBorder="1" applyAlignment="1">
      <alignment horizontal="left" vertical="center"/>
    </xf>
    <xf numFmtId="49" fontId="16" fillId="3" borderId="59" xfId="0" applyNumberFormat="1" applyFont="1" applyFill="1" applyBorder="1" applyAlignment="1">
      <alignment horizontal="center" vertical="center" textRotation="255"/>
    </xf>
    <xf numFmtId="49" fontId="16" fillId="3" borderId="34" xfId="0" applyNumberFormat="1" applyFont="1" applyFill="1" applyBorder="1" applyAlignment="1">
      <alignment horizontal="center" vertical="center" textRotation="255"/>
    </xf>
    <xf numFmtId="49" fontId="16" fillId="3" borderId="35" xfId="0" applyNumberFormat="1" applyFont="1" applyFill="1" applyBorder="1" applyAlignment="1">
      <alignment horizontal="center" vertical="center" textRotation="255"/>
    </xf>
    <xf numFmtId="0" fontId="26" fillId="3" borderId="19" xfId="0" applyFont="1" applyFill="1" applyBorder="1" applyAlignment="1">
      <alignment horizontal="left" vertical="center" wrapText="1" justifyLastLine="1"/>
    </xf>
    <xf numFmtId="0" fontId="26" fillId="3" borderId="7" xfId="0" applyFont="1" applyFill="1" applyBorder="1" applyAlignment="1">
      <alignment horizontal="left" vertical="center" wrapText="1" justifyLastLine="1"/>
    </xf>
    <xf numFmtId="0" fontId="26" fillId="3" borderId="25" xfId="0" applyFont="1" applyFill="1" applyBorder="1" applyAlignment="1">
      <alignment horizontal="left" vertical="center" wrapText="1" justifyLastLine="1"/>
    </xf>
    <xf numFmtId="0" fontId="26" fillId="3" borderId="20" xfId="0" applyFont="1" applyFill="1" applyBorder="1" applyAlignment="1">
      <alignment horizontal="center" vertical="center" wrapText="1" justifyLastLine="1"/>
    </xf>
    <xf numFmtId="0" fontId="26" fillId="3" borderId="0" xfId="0" applyFont="1" applyFill="1" applyAlignment="1">
      <alignment horizontal="center" vertical="center" wrapText="1" justifyLastLine="1"/>
    </xf>
    <xf numFmtId="0" fontId="51" fillId="10" borderId="19" xfId="0" applyFont="1" applyFill="1" applyBorder="1" applyAlignment="1">
      <alignment horizontal="center" vertical="center" wrapText="1"/>
    </xf>
    <xf numFmtId="0" fontId="51" fillId="10" borderId="7" xfId="0" applyFont="1" applyFill="1" applyBorder="1" applyAlignment="1">
      <alignment horizontal="center" vertical="center" wrapText="1"/>
    </xf>
    <xf numFmtId="0" fontId="51" fillId="10" borderId="25" xfId="0" applyFont="1" applyFill="1" applyBorder="1" applyAlignment="1">
      <alignment horizontal="center" vertical="center" wrapText="1"/>
    </xf>
    <xf numFmtId="0" fontId="51" fillId="10" borderId="24" xfId="0" applyFont="1" applyFill="1" applyBorder="1" applyAlignment="1">
      <alignment horizontal="center" vertical="center" wrapText="1"/>
    </xf>
    <xf numFmtId="0" fontId="51" fillId="10" borderId="0" xfId="0" applyFont="1" applyFill="1" applyAlignment="1">
      <alignment horizontal="center" vertical="center" wrapText="1"/>
    </xf>
    <xf numFmtId="0" fontId="51" fillId="10" borderId="32" xfId="0" applyFont="1" applyFill="1" applyBorder="1" applyAlignment="1">
      <alignment horizontal="center" vertical="center" wrapText="1"/>
    </xf>
    <xf numFmtId="0" fontId="51" fillId="10" borderId="3" xfId="0" applyFont="1" applyFill="1" applyBorder="1" applyAlignment="1">
      <alignment horizontal="center" vertical="center" wrapText="1"/>
    </xf>
    <xf numFmtId="0" fontId="51" fillId="10" borderId="4" xfId="0" applyFont="1" applyFill="1" applyBorder="1" applyAlignment="1">
      <alignment horizontal="center" vertical="center" wrapText="1"/>
    </xf>
    <xf numFmtId="0" fontId="51" fillId="10" borderId="6" xfId="0" applyFont="1" applyFill="1" applyBorder="1" applyAlignment="1">
      <alignment horizontal="center" vertical="center" wrapText="1"/>
    </xf>
    <xf numFmtId="0" fontId="26" fillId="3" borderId="19"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24" xfId="0" applyFont="1" applyFill="1" applyBorder="1" applyAlignment="1">
      <alignment horizontal="center" vertical="center" wrapText="1"/>
    </xf>
    <xf numFmtId="0" fontId="26" fillId="3" borderId="0" xfId="0" applyFont="1" applyFill="1" applyAlignment="1">
      <alignment horizontal="center" vertical="center" wrapText="1"/>
    </xf>
    <xf numFmtId="0" fontId="26" fillId="3" borderId="74" xfId="0" applyFont="1" applyFill="1" applyBorder="1" applyAlignment="1">
      <alignment horizontal="center" vertical="center" wrapText="1"/>
    </xf>
    <xf numFmtId="0" fontId="26" fillId="3" borderId="75" xfId="0" applyFont="1" applyFill="1" applyBorder="1" applyAlignment="1">
      <alignment horizontal="center" vertical="center" wrapText="1"/>
    </xf>
    <xf numFmtId="0" fontId="51" fillId="10" borderId="74" xfId="0" applyFont="1" applyFill="1" applyBorder="1" applyAlignment="1">
      <alignment horizontal="right" vertical="center" wrapText="1"/>
    </xf>
    <xf numFmtId="0" fontId="51" fillId="10" borderId="75" xfId="0" applyFont="1" applyFill="1" applyBorder="1" applyAlignment="1">
      <alignment horizontal="right" vertical="center" wrapText="1"/>
    </xf>
    <xf numFmtId="0" fontId="15" fillId="10" borderId="32" xfId="0" applyFont="1" applyFill="1" applyBorder="1" applyAlignment="1">
      <alignment horizontal="center" wrapText="1"/>
    </xf>
    <xf numFmtId="0" fontId="15" fillId="10" borderId="75" xfId="0" applyFont="1" applyFill="1" applyBorder="1" applyAlignment="1">
      <alignment horizontal="center" wrapText="1"/>
    </xf>
    <xf numFmtId="0" fontId="15" fillId="10" borderId="77" xfId="0" applyFont="1" applyFill="1" applyBorder="1" applyAlignment="1">
      <alignment horizontal="center" wrapText="1"/>
    </xf>
    <xf numFmtId="0" fontId="30" fillId="7" borderId="0" xfId="0" applyFont="1" applyFill="1" applyAlignment="1">
      <alignment horizontal="left" vertical="center" wrapText="1"/>
    </xf>
    <xf numFmtId="0" fontId="27" fillId="3" borderId="10" xfId="0" applyFont="1" applyFill="1" applyBorder="1" applyAlignment="1">
      <alignment horizontal="center" vertical="center" wrapText="1"/>
    </xf>
    <xf numFmtId="0" fontId="27" fillId="3" borderId="8"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7" fillId="3" borderId="24" xfId="0" applyFont="1" applyFill="1" applyBorder="1" applyAlignment="1">
      <alignment horizontal="center" vertical="center" wrapText="1"/>
    </xf>
    <xf numFmtId="0" fontId="27" fillId="3" borderId="0" xfId="0" applyFont="1" applyFill="1" applyAlignment="1">
      <alignment horizontal="center" vertical="center" wrapText="1"/>
    </xf>
    <xf numFmtId="0" fontId="27" fillId="3" borderId="32" xfId="0" applyFont="1" applyFill="1" applyBorder="1" applyAlignment="1">
      <alignment horizontal="center" vertical="center" wrapText="1"/>
    </xf>
    <xf numFmtId="0" fontId="28" fillId="8" borderId="24" xfId="0" applyFont="1" applyFill="1" applyBorder="1" applyAlignment="1">
      <alignment horizontal="left" vertical="center" wrapText="1"/>
    </xf>
    <xf numFmtId="0" fontId="28" fillId="8" borderId="0" xfId="0" applyFont="1" applyFill="1" applyAlignment="1">
      <alignment horizontal="left" vertical="center" wrapText="1"/>
    </xf>
    <xf numFmtId="0" fontId="28" fillId="8" borderId="32" xfId="0" applyFont="1" applyFill="1" applyBorder="1" applyAlignment="1">
      <alignment horizontal="left" vertical="center" wrapText="1"/>
    </xf>
    <xf numFmtId="0" fontId="28" fillId="8" borderId="3" xfId="0" applyFont="1" applyFill="1" applyBorder="1" applyAlignment="1">
      <alignment horizontal="left" vertical="center" wrapText="1"/>
    </xf>
    <xf numFmtId="0" fontId="28" fillId="8" borderId="4" xfId="0" applyFont="1" applyFill="1" applyBorder="1" applyAlignment="1">
      <alignment horizontal="left" vertical="center" wrapText="1"/>
    </xf>
    <xf numFmtId="0" fontId="28" fillId="8" borderId="6" xfId="0" applyFont="1" applyFill="1" applyBorder="1" applyAlignment="1">
      <alignment horizontal="left" vertical="center" wrapText="1"/>
    </xf>
    <xf numFmtId="0" fontId="51" fillId="10" borderId="10" xfId="0" applyFont="1" applyFill="1" applyBorder="1" applyAlignment="1">
      <alignment horizontal="center" vertical="center" wrapText="1"/>
    </xf>
    <xf numFmtId="0" fontId="51" fillId="10" borderId="8" xfId="0" applyFont="1" applyFill="1" applyBorder="1" applyAlignment="1">
      <alignment horizontal="center" vertical="center" wrapText="1"/>
    </xf>
    <xf numFmtId="0" fontId="51" fillId="10" borderId="11" xfId="0" applyFont="1" applyFill="1" applyBorder="1" applyAlignment="1">
      <alignment horizontal="center" vertical="center" wrapText="1"/>
    </xf>
    <xf numFmtId="0" fontId="18" fillId="7" borderId="20" xfId="0" applyFont="1" applyFill="1" applyBorder="1" applyAlignment="1">
      <alignment horizontal="left" vertical="center" wrapText="1"/>
    </xf>
    <xf numFmtId="0" fontId="32" fillId="3" borderId="66" xfId="0" applyFont="1" applyFill="1" applyBorder="1" applyAlignment="1">
      <alignment horizontal="left" vertical="center" wrapText="1"/>
    </xf>
    <xf numFmtId="0" fontId="32" fillId="3" borderId="78" xfId="0" applyFont="1" applyFill="1" applyBorder="1" applyAlignment="1">
      <alignment horizontal="left" vertical="center" wrapText="1"/>
    </xf>
    <xf numFmtId="0" fontId="32" fillId="3" borderId="0" xfId="0" applyFont="1" applyFill="1" applyAlignment="1">
      <alignment horizontal="left" vertical="center" wrapText="1"/>
    </xf>
    <xf numFmtId="0" fontId="32" fillId="3" borderId="3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6" xfId="0" applyFont="1" applyFill="1" applyBorder="1" applyAlignment="1">
      <alignment horizontal="left" vertical="center" wrapText="1"/>
    </xf>
    <xf numFmtId="0" fontId="52" fillId="10" borderId="22" xfId="0" applyFont="1" applyFill="1" applyBorder="1" applyAlignment="1">
      <alignment horizontal="right" vertical="center" wrapText="1"/>
    </xf>
    <xf numFmtId="0" fontId="52" fillId="10" borderId="23" xfId="0" applyFont="1" applyFill="1" applyBorder="1" applyAlignment="1">
      <alignment horizontal="right" vertical="center" wrapText="1"/>
    </xf>
    <xf numFmtId="0" fontId="52" fillId="10" borderId="16" xfId="0" applyFont="1" applyFill="1" applyBorder="1" applyAlignment="1">
      <alignment horizontal="right" vertical="center" wrapText="1"/>
    </xf>
    <xf numFmtId="0" fontId="52" fillId="10" borderId="53" xfId="0" applyFont="1" applyFill="1" applyBorder="1" applyAlignment="1">
      <alignment horizontal="right" vertical="center" wrapText="1"/>
    </xf>
    <xf numFmtId="0" fontId="52" fillId="10" borderId="1" xfId="0" applyFont="1" applyFill="1" applyBorder="1" applyAlignment="1">
      <alignment horizontal="right" vertical="center" wrapText="1"/>
    </xf>
    <xf numFmtId="0" fontId="52" fillId="10" borderId="10" xfId="0" applyFont="1" applyFill="1" applyBorder="1" applyAlignment="1">
      <alignment horizontal="right" vertical="center" wrapText="1"/>
    </xf>
    <xf numFmtId="0" fontId="52" fillId="10" borderId="54" xfId="0" applyFont="1" applyFill="1" applyBorder="1" applyAlignment="1">
      <alignment horizontal="right" vertical="center" wrapText="1"/>
    </xf>
    <xf numFmtId="0" fontId="52" fillId="10" borderId="70" xfId="0" applyFont="1" applyFill="1" applyBorder="1" applyAlignment="1">
      <alignment horizontal="right" vertical="center" wrapText="1"/>
    </xf>
    <xf numFmtId="0" fontId="52" fillId="10" borderId="14" xfId="0" applyFont="1" applyFill="1" applyBorder="1" applyAlignment="1">
      <alignment horizontal="right" vertical="center" wrapText="1"/>
    </xf>
    <xf numFmtId="0" fontId="15" fillId="10" borderId="67" xfId="0" applyFont="1" applyFill="1" applyBorder="1" applyAlignment="1">
      <alignment horizontal="center" vertical="center" wrapText="1"/>
    </xf>
    <xf numFmtId="0" fontId="15" fillId="10" borderId="69" xfId="0" applyFont="1" applyFill="1" applyBorder="1" applyAlignment="1">
      <alignment horizontal="center" vertical="center" wrapText="1"/>
    </xf>
    <xf numFmtId="0" fontId="15" fillId="10" borderId="9" xfId="0" applyFont="1" applyFill="1" applyBorder="1" applyAlignment="1">
      <alignment horizontal="center" vertical="center" wrapText="1"/>
    </xf>
    <xf numFmtId="0" fontId="15" fillId="10" borderId="52" xfId="0" applyFont="1" applyFill="1" applyBorder="1" applyAlignment="1">
      <alignment horizontal="center" vertical="center" wrapText="1"/>
    </xf>
    <xf numFmtId="0" fontId="15" fillId="10" borderId="15" xfId="0" applyFont="1" applyFill="1" applyBorder="1" applyAlignment="1">
      <alignment horizontal="center" vertical="center" wrapText="1"/>
    </xf>
    <xf numFmtId="0" fontId="15" fillId="10" borderId="71" xfId="0" applyFont="1" applyFill="1" applyBorder="1" applyAlignment="1">
      <alignment horizontal="center" vertical="center" wrapText="1"/>
    </xf>
    <xf numFmtId="0" fontId="51" fillId="10" borderId="40" xfId="0" applyFont="1" applyFill="1" applyBorder="1" applyAlignment="1">
      <alignment horizontal="center" vertical="center" wrapText="1"/>
    </xf>
    <xf numFmtId="0" fontId="51" fillId="10" borderId="42" xfId="0" applyFont="1" applyFill="1" applyBorder="1" applyAlignment="1">
      <alignment horizontal="center" vertical="center" wrapText="1"/>
    </xf>
    <xf numFmtId="0" fontId="23" fillId="3" borderId="43" xfId="0" applyFont="1" applyFill="1" applyBorder="1" applyAlignment="1">
      <alignment horizontal="center" vertical="center" wrapText="1" justifyLastLine="1"/>
    </xf>
    <xf numFmtId="0" fontId="23" fillId="3" borderId="44" xfId="0" applyFont="1" applyFill="1" applyBorder="1" applyAlignment="1">
      <alignment horizontal="center" vertical="center" wrapText="1" justifyLastLine="1"/>
    </xf>
    <xf numFmtId="0" fontId="53" fillId="10" borderId="43" xfId="0" applyFont="1" applyFill="1" applyBorder="1" applyAlignment="1">
      <alignment horizontal="right" vertical="center" wrapText="1" justifyLastLine="1"/>
    </xf>
    <xf numFmtId="0" fontId="53" fillId="10" borderId="44" xfId="0" applyFont="1" applyFill="1" applyBorder="1" applyAlignment="1">
      <alignment horizontal="right" vertical="center" wrapText="1" justifyLastLine="1"/>
    </xf>
    <xf numFmtId="0" fontId="51" fillId="10" borderId="44" xfId="0" applyFont="1" applyFill="1" applyBorder="1" applyAlignment="1">
      <alignment horizontal="center" vertical="center" wrapText="1"/>
    </xf>
    <xf numFmtId="0" fontId="51" fillId="10" borderId="45" xfId="0" applyFont="1" applyFill="1" applyBorder="1" applyAlignment="1">
      <alignment horizontal="center" vertical="center" wrapText="1"/>
    </xf>
    <xf numFmtId="0" fontId="23" fillId="3" borderId="46" xfId="0" applyFont="1" applyFill="1" applyBorder="1" applyAlignment="1">
      <alignment horizontal="center" vertical="center" wrapText="1" justifyLastLine="1"/>
    </xf>
    <xf numFmtId="0" fontId="23" fillId="3" borderId="47" xfId="0" applyFont="1" applyFill="1" applyBorder="1" applyAlignment="1">
      <alignment horizontal="center" vertical="center" wrapText="1" justifyLastLine="1"/>
    </xf>
    <xf numFmtId="0" fontId="53" fillId="10" borderId="46" xfId="0" applyFont="1" applyFill="1" applyBorder="1" applyAlignment="1">
      <alignment horizontal="right" vertical="center" wrapText="1" justifyLastLine="1"/>
    </xf>
    <xf numFmtId="0" fontId="53" fillId="10" borderId="47" xfId="0" applyFont="1" applyFill="1" applyBorder="1" applyAlignment="1">
      <alignment horizontal="right" vertical="center" wrapText="1" justifyLastLine="1"/>
    </xf>
    <xf numFmtId="0" fontId="51" fillId="10" borderId="47" xfId="0" applyFont="1" applyFill="1" applyBorder="1" applyAlignment="1">
      <alignment horizontal="center" vertical="center" wrapText="1"/>
    </xf>
    <xf numFmtId="0" fontId="51" fillId="10" borderId="48" xfId="0" applyFont="1" applyFill="1" applyBorder="1" applyAlignment="1">
      <alignment horizontal="center" vertical="center" wrapText="1"/>
    </xf>
    <xf numFmtId="0" fontId="23" fillId="3" borderId="20" xfId="0" applyFont="1" applyFill="1" applyBorder="1" applyAlignment="1">
      <alignment horizontal="left" vertical="center" wrapText="1" justifyLastLine="1"/>
    </xf>
    <xf numFmtId="0" fontId="23" fillId="3" borderId="2" xfId="0" applyFont="1" applyFill="1" applyBorder="1" applyAlignment="1">
      <alignment horizontal="left" vertical="center" wrapText="1" justifyLastLine="1"/>
    </xf>
    <xf numFmtId="0" fontId="23" fillId="3" borderId="51" xfId="0" applyFont="1" applyFill="1" applyBorder="1" applyAlignment="1">
      <alignment horizontal="left" vertical="center" wrapText="1" justifyLastLine="1"/>
    </xf>
    <xf numFmtId="0" fontId="23" fillId="3" borderId="20" xfId="0" applyFont="1" applyFill="1" applyBorder="1" applyAlignment="1">
      <alignment horizontal="center" vertical="center" wrapText="1" justifyLastLine="1"/>
    </xf>
    <xf numFmtId="0" fontId="23" fillId="3" borderId="21" xfId="0" applyFont="1" applyFill="1" applyBorder="1" applyAlignment="1">
      <alignment horizontal="center" vertical="center" wrapText="1" justifyLastLine="1"/>
    </xf>
    <xf numFmtId="0" fontId="23" fillId="3" borderId="10" xfId="0" applyFont="1" applyFill="1" applyBorder="1" applyAlignment="1">
      <alignment horizontal="center" vertical="center" wrapText="1" justifyLastLine="1"/>
    </xf>
    <xf numFmtId="0" fontId="23" fillId="3" borderId="8" xfId="0" applyFont="1" applyFill="1" applyBorder="1" applyAlignment="1">
      <alignment horizontal="center" vertical="center" wrapText="1" justifyLastLine="1"/>
    </xf>
    <xf numFmtId="0" fontId="23" fillId="3" borderId="9" xfId="0" applyFont="1" applyFill="1" applyBorder="1" applyAlignment="1">
      <alignment horizontal="center" vertical="center" wrapText="1" justifyLastLine="1"/>
    </xf>
    <xf numFmtId="0" fontId="22" fillId="3" borderId="10" xfId="0" applyFont="1" applyFill="1" applyBorder="1" applyAlignment="1">
      <alignment horizontal="center" vertical="center" wrapText="1" justifyLastLine="1"/>
    </xf>
    <xf numFmtId="0" fontId="22" fillId="3" borderId="8" xfId="0" applyFont="1" applyFill="1" applyBorder="1" applyAlignment="1">
      <alignment horizontal="center" vertical="center" wrapText="1" justifyLastLine="1"/>
    </xf>
    <xf numFmtId="0" fontId="22" fillId="3" borderId="9" xfId="0" applyFont="1" applyFill="1" applyBorder="1" applyAlignment="1">
      <alignment horizontal="center" vertical="center" wrapText="1" justifyLastLine="1"/>
    </xf>
    <xf numFmtId="0" fontId="22" fillId="3" borderId="11" xfId="0" applyFont="1" applyFill="1" applyBorder="1" applyAlignment="1">
      <alignment horizontal="center" vertical="center" wrapText="1" justifyLastLine="1"/>
    </xf>
    <xf numFmtId="0" fontId="23" fillId="3" borderId="19" xfId="0"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0" xfId="0" applyFont="1" applyAlignment="1">
      <alignment horizontal="center" vertical="center" wrapText="1"/>
    </xf>
    <xf numFmtId="0" fontId="22" fillId="0" borderId="20"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3" borderId="19" xfId="0" applyFont="1" applyFill="1" applyBorder="1" applyAlignment="1">
      <alignment horizontal="center" vertical="center" wrapText="1"/>
    </xf>
    <xf numFmtId="0" fontId="23" fillId="3" borderId="39" xfId="0" applyFont="1" applyFill="1" applyBorder="1" applyAlignment="1">
      <alignment horizontal="center" vertical="center" wrapText="1" justifyLastLine="1"/>
    </xf>
    <xf numFmtId="0" fontId="23" fillId="3" borderId="40" xfId="0" applyFont="1" applyFill="1" applyBorder="1" applyAlignment="1">
      <alignment horizontal="center" vertical="center" wrapText="1" justifyLastLine="1"/>
    </xf>
    <xf numFmtId="0" fontId="53" fillId="10" borderId="39" xfId="0" applyFont="1" applyFill="1" applyBorder="1" applyAlignment="1">
      <alignment horizontal="right" vertical="center" wrapText="1" justifyLastLine="1"/>
    </xf>
    <xf numFmtId="0" fontId="53" fillId="10" borderId="40" xfId="0" applyFont="1" applyFill="1" applyBorder="1" applyAlignment="1">
      <alignment horizontal="right" vertical="center" wrapText="1" justifyLastLine="1"/>
    </xf>
    <xf numFmtId="0" fontId="23" fillId="3" borderId="24" xfId="0" applyFont="1" applyFill="1" applyBorder="1" applyAlignment="1">
      <alignment horizontal="center" vertical="center" wrapText="1" justifyLastLine="1"/>
    </xf>
    <xf numFmtId="0" fontId="23" fillId="3" borderId="0" xfId="0" applyFont="1" applyFill="1" applyAlignment="1">
      <alignment horizontal="center" vertical="center" wrapText="1" justifyLastLine="1"/>
    </xf>
    <xf numFmtId="0" fontId="23" fillId="3" borderId="27" xfId="0" applyFont="1" applyFill="1" applyBorder="1" applyAlignment="1">
      <alignment horizontal="center" vertical="center" wrapText="1" justifyLastLine="1"/>
    </xf>
    <xf numFmtId="0" fontId="23" fillId="3" borderId="13" xfId="0" applyFont="1" applyFill="1" applyBorder="1" applyAlignment="1">
      <alignment horizontal="center" vertical="center" wrapText="1" justifyLastLine="1"/>
    </xf>
    <xf numFmtId="0" fontId="22" fillId="3" borderId="39" xfId="0" applyFont="1" applyFill="1" applyBorder="1" applyAlignment="1">
      <alignment horizontal="center" vertical="center" wrapText="1" justifyLastLine="1"/>
    </xf>
    <xf numFmtId="0" fontId="22" fillId="3" borderId="40" xfId="0" applyFont="1" applyFill="1" applyBorder="1" applyAlignment="1">
      <alignment horizontal="center" vertical="center" wrapText="1" justifyLastLine="1"/>
    </xf>
    <xf numFmtId="0" fontId="22" fillId="3" borderId="41" xfId="0" applyFont="1" applyFill="1" applyBorder="1" applyAlignment="1">
      <alignment horizontal="center" vertical="center" wrapText="1" justifyLastLine="1"/>
    </xf>
    <xf numFmtId="0" fontId="22" fillId="3" borderId="64" xfId="0" applyFont="1" applyFill="1" applyBorder="1" applyAlignment="1">
      <alignment horizontal="center" vertical="center" wrapText="1" justifyLastLine="1"/>
    </xf>
    <xf numFmtId="0" fontId="22" fillId="3" borderId="36" xfId="0" applyFont="1" applyFill="1" applyBorder="1" applyAlignment="1">
      <alignment horizontal="center" vertical="center" wrapText="1" justifyLastLine="1"/>
    </xf>
    <xf numFmtId="0" fontId="22" fillId="3" borderId="50" xfId="0" applyFont="1" applyFill="1" applyBorder="1" applyAlignment="1">
      <alignment horizontal="center" vertical="center" wrapText="1" justifyLastLine="1"/>
    </xf>
    <xf numFmtId="0" fontId="53" fillId="10" borderId="27" xfId="0" applyFont="1" applyFill="1" applyBorder="1" applyAlignment="1">
      <alignment horizontal="right" vertical="center" wrapText="1" justifyLastLine="1"/>
    </xf>
    <xf numFmtId="0" fontId="53" fillId="10" borderId="13" xfId="0" applyFont="1" applyFill="1" applyBorder="1" applyAlignment="1">
      <alignment horizontal="right" vertical="center" wrapText="1" justifyLastLine="1"/>
    </xf>
    <xf numFmtId="0" fontId="51" fillId="10" borderId="13" xfId="0" applyFont="1" applyFill="1" applyBorder="1" applyAlignment="1">
      <alignment horizontal="center" vertical="center" wrapText="1"/>
    </xf>
    <xf numFmtId="0" fontId="51" fillId="10" borderId="49" xfId="0" applyFont="1" applyFill="1" applyBorder="1" applyAlignment="1">
      <alignment horizontal="center" vertical="center" wrapText="1"/>
    </xf>
    <xf numFmtId="0" fontId="34" fillId="3" borderId="10" xfId="0" applyFont="1" applyFill="1" applyBorder="1" applyAlignment="1">
      <alignment horizontal="center" vertical="center"/>
    </xf>
    <xf numFmtId="0" fontId="34" fillId="3" borderId="8" xfId="0" applyFont="1" applyFill="1" applyBorder="1" applyAlignment="1">
      <alignment horizontal="center" vertical="center"/>
    </xf>
    <xf numFmtId="0" fontId="34" fillId="3" borderId="11" xfId="0" applyFont="1" applyFill="1" applyBorder="1" applyAlignment="1">
      <alignment horizontal="center" vertical="center"/>
    </xf>
    <xf numFmtId="181" fontId="39" fillId="6" borderId="10" xfId="0" applyNumberFormat="1" applyFont="1" applyFill="1" applyBorder="1" applyAlignment="1">
      <alignment horizontal="right" vertical="center"/>
    </xf>
    <xf numFmtId="181" fontId="39" fillId="6" borderId="8" xfId="0" applyNumberFormat="1" applyFont="1" applyFill="1" applyBorder="1" applyAlignment="1">
      <alignment horizontal="right" vertical="center"/>
    </xf>
    <xf numFmtId="181" fontId="39" fillId="6" borderId="9" xfId="0" applyNumberFormat="1" applyFont="1" applyFill="1" applyBorder="1" applyAlignment="1">
      <alignment horizontal="right" vertical="center"/>
    </xf>
    <xf numFmtId="181" fontId="39" fillId="6" borderId="19" xfId="0" applyNumberFormat="1" applyFont="1" applyFill="1" applyBorder="1" applyAlignment="1">
      <alignment horizontal="right" vertical="center"/>
    </xf>
    <xf numFmtId="181" fontId="39" fillId="6" borderId="7" xfId="0" applyNumberFormat="1" applyFont="1" applyFill="1" applyBorder="1" applyAlignment="1">
      <alignment horizontal="right" vertical="center"/>
    </xf>
    <xf numFmtId="181" fontId="39" fillId="6" borderId="18" xfId="0" applyNumberFormat="1" applyFont="1" applyFill="1" applyBorder="1" applyAlignment="1">
      <alignment horizontal="right" vertical="center"/>
    </xf>
    <xf numFmtId="181" fontId="40" fillId="0" borderId="19" xfId="1" applyNumberFormat="1" applyFont="1" applyFill="1" applyBorder="1" applyAlignment="1" applyProtection="1">
      <alignment horizontal="right" vertical="center" shrinkToFit="1"/>
    </xf>
    <xf numFmtId="181" fontId="40" fillId="0" borderId="7" xfId="1" applyNumberFormat="1" applyFont="1" applyFill="1" applyBorder="1" applyAlignment="1" applyProtection="1">
      <alignment horizontal="right" vertical="center" shrinkToFit="1"/>
    </xf>
    <xf numFmtId="181" fontId="40" fillId="0" borderId="18" xfId="1" applyNumberFormat="1" applyFont="1" applyFill="1" applyBorder="1" applyAlignment="1" applyProtection="1">
      <alignment horizontal="right" vertical="center" shrinkToFit="1"/>
    </xf>
    <xf numFmtId="181" fontId="40" fillId="0" borderId="3" xfId="1" applyNumberFormat="1" applyFont="1" applyFill="1" applyBorder="1" applyAlignment="1" applyProtection="1">
      <alignment horizontal="right" vertical="center" shrinkToFit="1"/>
    </xf>
    <xf numFmtId="181" fontId="40" fillId="0" borderId="4" xfId="1" applyNumberFormat="1" applyFont="1" applyFill="1" applyBorder="1" applyAlignment="1" applyProtection="1">
      <alignment horizontal="right" vertical="center" shrinkToFit="1"/>
    </xf>
    <xf numFmtId="181" fontId="40" fillId="0" borderId="5" xfId="1" applyNumberFormat="1" applyFont="1" applyFill="1" applyBorder="1" applyAlignment="1" applyProtection="1">
      <alignment horizontal="right" vertical="center" shrinkToFit="1"/>
    </xf>
    <xf numFmtId="179" fontId="40" fillId="4" borderId="19" xfId="1" applyNumberFormat="1" applyFont="1" applyFill="1" applyBorder="1" applyAlignment="1" applyProtection="1">
      <alignment horizontal="right" vertical="center" shrinkToFit="1"/>
    </xf>
    <xf numFmtId="179" fontId="40" fillId="4" borderId="7" xfId="1" applyNumberFormat="1" applyFont="1" applyFill="1" applyBorder="1" applyAlignment="1" applyProtection="1">
      <alignment horizontal="right" vertical="center" shrinkToFit="1"/>
    </xf>
    <xf numFmtId="179" fontId="40" fillId="4" borderId="3" xfId="1" applyNumberFormat="1" applyFont="1" applyFill="1" applyBorder="1" applyAlignment="1" applyProtection="1">
      <alignment horizontal="right" vertical="center" shrinkToFit="1"/>
    </xf>
    <xf numFmtId="179" fontId="40" fillId="4" borderId="4" xfId="1" applyNumberFormat="1" applyFont="1" applyFill="1" applyBorder="1" applyAlignment="1" applyProtection="1">
      <alignment horizontal="right" vertical="center" shrinkToFit="1"/>
    </xf>
    <xf numFmtId="0" fontId="39" fillId="4" borderId="7" xfId="0" applyFont="1" applyFill="1" applyBorder="1" applyAlignment="1">
      <alignment horizontal="center" vertical="center" shrinkToFit="1"/>
    </xf>
    <xf numFmtId="0" fontId="39" fillId="4" borderId="25" xfId="0" applyFont="1" applyFill="1" applyBorder="1" applyAlignment="1">
      <alignment horizontal="center" vertical="center" shrinkToFit="1"/>
    </xf>
    <xf numFmtId="0" fontId="39" fillId="4" borderId="4" xfId="0" applyFont="1" applyFill="1" applyBorder="1" applyAlignment="1">
      <alignment horizontal="center" vertical="center" shrinkToFit="1"/>
    </xf>
    <xf numFmtId="0" fontId="39" fillId="4" borderId="6" xfId="0" applyFont="1" applyFill="1" applyBorder="1" applyAlignment="1">
      <alignment horizontal="center" vertical="center" shrinkToFit="1"/>
    </xf>
    <xf numFmtId="49" fontId="16" fillId="3" borderId="22" xfId="0" applyNumberFormat="1" applyFont="1" applyFill="1" applyBorder="1" applyAlignment="1">
      <alignment horizontal="center" vertical="center" textRotation="255"/>
    </xf>
    <xf numFmtId="49" fontId="16" fillId="3" borderId="53" xfId="0" applyNumberFormat="1" applyFont="1" applyFill="1" applyBorder="1" applyAlignment="1">
      <alignment horizontal="center" vertical="center" textRotation="255"/>
    </xf>
    <xf numFmtId="49" fontId="16" fillId="3" borderId="54" xfId="0" applyNumberFormat="1" applyFont="1" applyFill="1" applyBorder="1" applyAlignment="1">
      <alignment horizontal="center" vertical="center" textRotation="255"/>
    </xf>
    <xf numFmtId="0" fontId="23" fillId="3" borderId="68" xfId="1" applyNumberFormat="1" applyFont="1" applyFill="1" applyBorder="1" applyAlignment="1" applyProtection="1">
      <alignment horizontal="center" vertical="center" wrapText="1"/>
    </xf>
    <xf numFmtId="0" fontId="37" fillId="3" borderId="12" xfId="1" applyNumberFormat="1" applyFont="1" applyFill="1" applyBorder="1" applyAlignment="1" applyProtection="1">
      <alignment horizontal="center" vertical="center" wrapText="1"/>
    </xf>
    <xf numFmtId="0" fontId="37" fillId="3" borderId="33" xfId="1" applyNumberFormat="1" applyFont="1" applyFill="1" applyBorder="1" applyAlignment="1" applyProtection="1">
      <alignment horizontal="center" vertical="center" wrapText="1"/>
    </xf>
    <xf numFmtId="0" fontId="37" fillId="3" borderId="24" xfId="1" applyNumberFormat="1" applyFont="1" applyFill="1" applyBorder="1" applyAlignment="1" applyProtection="1">
      <alignment horizontal="center" vertical="center" wrapText="1"/>
    </xf>
    <xf numFmtId="0" fontId="37" fillId="3" borderId="0" xfId="1" applyNumberFormat="1" applyFont="1" applyFill="1" applyBorder="1" applyAlignment="1" applyProtection="1">
      <alignment horizontal="center" vertical="center" wrapText="1"/>
    </xf>
    <xf numFmtId="0" fontId="37" fillId="3" borderId="20" xfId="1" applyNumberFormat="1" applyFont="1" applyFill="1" applyBorder="1" applyAlignment="1" applyProtection="1">
      <alignment horizontal="center" vertical="center" wrapText="1"/>
    </xf>
    <xf numFmtId="0" fontId="37" fillId="3" borderId="3" xfId="1" applyNumberFormat="1" applyFont="1" applyFill="1" applyBorder="1" applyAlignment="1" applyProtection="1">
      <alignment horizontal="center" vertical="center" wrapText="1"/>
    </xf>
    <xf numFmtId="0" fontId="37" fillId="3" borderId="4" xfId="1" applyNumberFormat="1" applyFont="1" applyFill="1" applyBorder="1" applyAlignment="1" applyProtection="1">
      <alignment horizontal="center" vertical="center" wrapText="1"/>
    </xf>
    <xf numFmtId="0" fontId="37" fillId="3" borderId="5" xfId="1" applyNumberFormat="1" applyFont="1" applyFill="1" applyBorder="1" applyAlignment="1" applyProtection="1">
      <alignment horizontal="center" vertical="center" wrapText="1"/>
    </xf>
    <xf numFmtId="0" fontId="37" fillId="3" borderId="68" xfId="0" applyFont="1" applyFill="1" applyBorder="1" applyAlignment="1">
      <alignment horizontal="center" vertical="center"/>
    </xf>
    <xf numFmtId="0" fontId="37" fillId="3" borderId="12" xfId="0" applyFont="1" applyFill="1" applyBorder="1" applyAlignment="1">
      <alignment horizontal="center" vertical="center"/>
    </xf>
    <xf numFmtId="0" fontId="37" fillId="3" borderId="24" xfId="0" applyFont="1" applyFill="1" applyBorder="1" applyAlignment="1">
      <alignment horizontal="center" vertical="center"/>
    </xf>
    <xf numFmtId="0" fontId="37" fillId="3" borderId="0" xfId="0" applyFont="1" applyFill="1" applyAlignment="1">
      <alignment horizontal="center" vertical="center"/>
    </xf>
    <xf numFmtId="0" fontId="37" fillId="3" borderId="3" xfId="0" applyFont="1" applyFill="1" applyBorder="1" applyAlignment="1">
      <alignment horizontal="center" vertical="center"/>
    </xf>
    <xf numFmtId="0" fontId="37" fillId="3" borderId="4" xfId="0" applyFont="1" applyFill="1" applyBorder="1" applyAlignment="1">
      <alignment horizontal="center" vertical="center"/>
    </xf>
    <xf numFmtId="0" fontId="37" fillId="3" borderId="16" xfId="0" applyFont="1" applyFill="1" applyBorder="1" applyAlignment="1">
      <alignment horizontal="center" vertical="center" shrinkToFit="1"/>
    </xf>
    <xf numFmtId="0" fontId="37" fillId="3" borderId="17" xfId="0" applyFont="1" applyFill="1" applyBorder="1" applyAlignment="1">
      <alignment horizontal="center" vertical="center" shrinkToFit="1"/>
    </xf>
    <xf numFmtId="0" fontId="37" fillId="3" borderId="67" xfId="0" applyFont="1" applyFill="1" applyBorder="1" applyAlignment="1">
      <alignment horizontal="center" vertical="center" shrinkToFit="1"/>
    </xf>
    <xf numFmtId="0" fontId="16" fillId="3" borderId="16"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67" xfId="0" applyFont="1" applyFill="1" applyBorder="1" applyAlignment="1">
      <alignment horizontal="center" vertical="center"/>
    </xf>
    <xf numFmtId="0" fontId="16" fillId="3" borderId="16" xfId="0" applyFont="1" applyFill="1" applyBorder="1" applyAlignment="1">
      <alignment horizontal="center" vertical="center" shrinkToFit="1"/>
    </xf>
    <xf numFmtId="0" fontId="16" fillId="3" borderId="17" xfId="0" applyFont="1" applyFill="1" applyBorder="1" applyAlignment="1">
      <alignment horizontal="center" vertical="center" shrinkToFit="1"/>
    </xf>
    <xf numFmtId="0" fontId="16" fillId="3" borderId="29" xfId="0" applyFont="1" applyFill="1" applyBorder="1" applyAlignment="1">
      <alignment horizontal="center" vertical="center" shrinkToFit="1"/>
    </xf>
    <xf numFmtId="181" fontId="40" fillId="0" borderId="24" xfId="1" applyNumberFormat="1" applyFont="1" applyFill="1" applyBorder="1" applyAlignment="1" applyProtection="1">
      <alignment horizontal="right" vertical="center" shrinkToFit="1"/>
    </xf>
    <xf numFmtId="181" fontId="40" fillId="0" borderId="0" xfId="1" applyNumberFormat="1" applyFont="1" applyFill="1" applyBorder="1" applyAlignment="1" applyProtection="1">
      <alignment horizontal="right" vertical="center" shrinkToFit="1"/>
    </xf>
    <xf numFmtId="181" fontId="40" fillId="0" borderId="20" xfId="1" applyNumberFormat="1" applyFont="1" applyFill="1" applyBorder="1" applyAlignment="1" applyProtection="1">
      <alignment horizontal="right" vertical="center" shrinkToFit="1"/>
    </xf>
    <xf numFmtId="0" fontId="16" fillId="3" borderId="10"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11" xfId="0" applyFont="1" applyFill="1" applyBorder="1" applyAlignment="1">
      <alignment horizontal="center" vertical="center"/>
    </xf>
    <xf numFmtId="178" fontId="39" fillId="4" borderId="19" xfId="0" applyNumberFormat="1" applyFont="1" applyFill="1" applyBorder="1" applyAlignment="1" applyProtection="1">
      <alignment horizontal="right" vertical="center" wrapText="1"/>
      <protection hidden="1"/>
    </xf>
    <xf numFmtId="178" fontId="39" fillId="4" borderId="7" xfId="0" applyNumberFormat="1" applyFont="1" applyFill="1" applyBorder="1" applyAlignment="1" applyProtection="1">
      <alignment horizontal="right" vertical="center" wrapText="1"/>
      <protection hidden="1"/>
    </xf>
    <xf numFmtId="0" fontId="39" fillId="4" borderId="7" xfId="0" applyFont="1" applyFill="1" applyBorder="1" applyAlignment="1">
      <alignment horizontal="center" vertical="center" wrapText="1"/>
    </xf>
    <xf numFmtId="0" fontId="39" fillId="4" borderId="25" xfId="0" applyFont="1" applyFill="1" applyBorder="1" applyAlignment="1">
      <alignment horizontal="center" vertical="center" wrapText="1"/>
    </xf>
    <xf numFmtId="0" fontId="37" fillId="3" borderId="7" xfId="0" applyFont="1" applyFill="1" applyBorder="1" applyAlignment="1">
      <alignment horizontal="center" vertical="center" wrapText="1" justifyLastLine="1"/>
    </xf>
    <xf numFmtId="0" fontId="37" fillId="3" borderId="18" xfId="0" applyFont="1" applyFill="1" applyBorder="1" applyAlignment="1">
      <alignment horizontal="center" vertical="center" wrapText="1" justifyLastLine="1"/>
    </xf>
    <xf numFmtId="0" fontId="37" fillId="3" borderId="13" xfId="0" applyFont="1" applyFill="1" applyBorder="1" applyAlignment="1">
      <alignment horizontal="center" vertical="center" wrapText="1" justifyLastLine="1"/>
    </xf>
    <xf numFmtId="0" fontId="37" fillId="3" borderId="21" xfId="0" applyFont="1" applyFill="1" applyBorder="1" applyAlignment="1">
      <alignment horizontal="center" vertical="center" wrapText="1" justifyLastLine="1"/>
    </xf>
    <xf numFmtId="0" fontId="23" fillId="3" borderId="19" xfId="0" applyFont="1" applyFill="1" applyBorder="1" applyAlignment="1">
      <alignment horizontal="center" vertical="center" wrapText="1" justifyLastLine="1"/>
    </xf>
    <xf numFmtId="0" fontId="23" fillId="3" borderId="7" xfId="0" applyFont="1" applyFill="1" applyBorder="1" applyAlignment="1">
      <alignment horizontal="center" vertical="center" wrapText="1" justifyLastLine="1"/>
    </xf>
    <xf numFmtId="0" fontId="16" fillId="3" borderId="7" xfId="0" applyFont="1" applyFill="1" applyBorder="1" applyAlignment="1">
      <alignment horizontal="center" vertical="center" wrapText="1" justifyLastLine="1"/>
    </xf>
    <xf numFmtId="0" fontId="16" fillId="3" borderId="13" xfId="0" applyFont="1" applyFill="1" applyBorder="1" applyAlignment="1">
      <alignment horizontal="center" vertical="center" wrapText="1" justifyLastLine="1"/>
    </xf>
    <xf numFmtId="176" fontId="26" fillId="3" borderId="7" xfId="1" applyNumberFormat="1" applyFont="1" applyFill="1" applyBorder="1" applyAlignment="1" applyProtection="1">
      <alignment horizontal="center" vertical="center" wrapText="1"/>
    </xf>
    <xf numFmtId="176" fontId="26" fillId="3" borderId="18" xfId="1" applyNumberFormat="1" applyFont="1" applyFill="1" applyBorder="1" applyAlignment="1" applyProtection="1">
      <alignment horizontal="center" vertical="center" wrapText="1"/>
    </xf>
    <xf numFmtId="176" fontId="26" fillId="3" borderId="4" xfId="1" applyNumberFormat="1" applyFont="1" applyFill="1" applyBorder="1" applyAlignment="1" applyProtection="1">
      <alignment horizontal="center" vertical="center" wrapText="1"/>
    </xf>
    <xf numFmtId="176" fontId="26" fillId="3" borderId="5" xfId="1" applyNumberFormat="1" applyFont="1" applyFill="1" applyBorder="1" applyAlignment="1" applyProtection="1">
      <alignment horizontal="center" vertical="center" wrapText="1"/>
    </xf>
    <xf numFmtId="176" fontId="16" fillId="3" borderId="19" xfId="1" applyNumberFormat="1" applyFont="1" applyFill="1" applyBorder="1" applyAlignment="1" applyProtection="1">
      <alignment horizontal="center" vertical="center" wrapText="1"/>
    </xf>
    <xf numFmtId="176" fontId="16" fillId="3" borderId="7" xfId="1" applyNumberFormat="1" applyFont="1" applyFill="1" applyBorder="1" applyAlignment="1" applyProtection="1">
      <alignment horizontal="center" vertical="center" wrapText="1"/>
    </xf>
    <xf numFmtId="176" fontId="16" fillId="3" borderId="3" xfId="1" applyNumberFormat="1" applyFont="1" applyFill="1" applyBorder="1" applyAlignment="1" applyProtection="1">
      <alignment horizontal="center" vertical="center" wrapText="1"/>
    </xf>
    <xf numFmtId="176" fontId="16" fillId="3" borderId="4" xfId="1" applyNumberFormat="1" applyFont="1" applyFill="1" applyBorder="1" applyAlignment="1" applyProtection="1">
      <alignment horizontal="center" vertical="center" wrapText="1"/>
    </xf>
    <xf numFmtId="176" fontId="16" fillId="3" borderId="7" xfId="1" applyNumberFormat="1" applyFont="1" applyFill="1" applyBorder="1" applyAlignment="1" applyProtection="1">
      <alignment horizontal="right" vertical="center" wrapText="1"/>
    </xf>
    <xf numFmtId="176" fontId="16" fillId="3" borderId="4" xfId="1" applyNumberFormat="1" applyFont="1" applyFill="1" applyBorder="1" applyAlignment="1" applyProtection="1">
      <alignment horizontal="right" vertical="center" wrapText="1"/>
    </xf>
    <xf numFmtId="0" fontId="37" fillId="3" borderId="19" xfId="1" applyNumberFormat="1" applyFont="1" applyFill="1" applyBorder="1" applyAlignment="1" applyProtection="1">
      <alignment horizontal="center" vertical="center" wrapText="1"/>
    </xf>
    <xf numFmtId="0" fontId="37" fillId="3" borderId="7" xfId="1" applyNumberFormat="1" applyFont="1" applyFill="1" applyBorder="1" applyAlignment="1" applyProtection="1">
      <alignment horizontal="center" vertical="center" wrapText="1"/>
    </xf>
    <xf numFmtId="0" fontId="16" fillId="3" borderId="9" xfId="0" applyFont="1" applyFill="1" applyBorder="1" applyAlignment="1">
      <alignment horizontal="center" vertical="center"/>
    </xf>
    <xf numFmtId="0" fontId="37" fillId="3" borderId="4" xfId="0" applyFont="1" applyFill="1" applyBorder="1" applyAlignment="1">
      <alignment horizontal="center" vertical="center" wrapText="1"/>
    </xf>
    <xf numFmtId="0" fontId="37" fillId="3" borderId="6" xfId="0" applyFont="1" applyFill="1" applyBorder="1" applyAlignment="1">
      <alignment horizontal="center" vertical="center" wrapText="1"/>
    </xf>
    <xf numFmtId="0" fontId="27" fillId="3" borderId="8" xfId="0" applyFont="1" applyFill="1" applyBorder="1" applyAlignment="1">
      <alignment horizontal="center" vertical="center" shrinkToFit="1"/>
    </xf>
    <xf numFmtId="0" fontId="27" fillId="3" borderId="11" xfId="0" applyFont="1" applyFill="1" applyBorder="1" applyAlignment="1">
      <alignment horizontal="center" vertical="center" shrinkToFit="1"/>
    </xf>
    <xf numFmtId="0" fontId="54" fillId="10" borderId="2" xfId="0" applyFont="1" applyFill="1" applyBorder="1" applyAlignment="1">
      <alignment horizontal="center" vertical="center"/>
    </xf>
    <xf numFmtId="176" fontId="40" fillId="4" borderId="14" xfId="0" applyNumberFormat="1" applyFont="1" applyFill="1" applyBorder="1" applyAlignment="1" applyProtection="1">
      <alignment horizontal="right" vertical="center" wrapText="1"/>
      <protection hidden="1"/>
    </xf>
    <xf numFmtId="176" fontId="40" fillId="4" borderId="26" xfId="0" applyNumberFormat="1" applyFont="1" applyFill="1" applyBorder="1" applyAlignment="1" applyProtection="1">
      <alignment horizontal="right" vertical="center" wrapText="1"/>
      <protection hidden="1"/>
    </xf>
    <xf numFmtId="177" fontId="39" fillId="4" borderId="26" xfId="2" applyNumberFormat="1" applyFont="1" applyFill="1" applyBorder="1" applyAlignment="1" applyProtection="1">
      <alignment horizontal="center" vertical="center" wrapText="1"/>
    </xf>
    <xf numFmtId="177" fontId="39" fillId="4" borderId="31" xfId="2" applyNumberFormat="1" applyFont="1" applyFill="1" applyBorder="1" applyAlignment="1" applyProtection="1">
      <alignment horizontal="center" vertical="center" wrapText="1"/>
    </xf>
    <xf numFmtId="0" fontId="25" fillId="2" borderId="72" xfId="0" applyFont="1" applyFill="1" applyBorder="1" applyAlignment="1">
      <alignment horizontal="left" vertical="center"/>
    </xf>
    <xf numFmtId="0" fontId="25" fillId="2" borderId="12" xfId="0" applyFont="1" applyFill="1" applyBorder="1" applyAlignment="1">
      <alignment horizontal="left" vertical="center"/>
    </xf>
    <xf numFmtId="0" fontId="25" fillId="2" borderId="57" xfId="0" applyFont="1" applyFill="1" applyBorder="1" applyAlignment="1">
      <alignment horizontal="left" vertical="center"/>
    </xf>
    <xf numFmtId="0" fontId="17" fillId="3" borderId="22" xfId="0" applyFont="1" applyFill="1" applyBorder="1" applyAlignment="1">
      <alignment horizontal="center" vertical="center" wrapText="1"/>
    </xf>
    <xf numFmtId="0" fontId="17" fillId="3" borderId="53" xfId="0" applyFont="1" applyFill="1" applyBorder="1" applyAlignment="1">
      <alignment horizontal="center" vertical="center" wrapText="1"/>
    </xf>
    <xf numFmtId="0" fontId="22" fillId="3" borderId="23" xfId="0" applyFont="1" applyFill="1" applyBorder="1" applyAlignment="1">
      <alignment vertical="distributed"/>
    </xf>
    <xf numFmtId="180" fontId="15" fillId="10" borderId="8" xfId="0" applyNumberFormat="1" applyFont="1" applyFill="1" applyBorder="1" applyAlignment="1">
      <alignment horizontal="left" vertical="center" shrinkToFit="1"/>
    </xf>
    <xf numFmtId="180" fontId="15" fillId="10" borderId="11" xfId="0" applyNumberFormat="1" applyFont="1" applyFill="1" applyBorder="1" applyAlignment="1">
      <alignment horizontal="left" vertical="center" shrinkToFit="1"/>
    </xf>
    <xf numFmtId="0" fontId="22" fillId="3" borderId="1" xfId="0" applyFont="1" applyFill="1" applyBorder="1" applyAlignment="1">
      <alignment vertical="distributed"/>
    </xf>
    <xf numFmtId="180" fontId="14" fillId="10" borderId="8" xfId="0" applyNumberFormat="1" applyFont="1" applyFill="1" applyBorder="1" applyAlignment="1">
      <alignment horizontal="left" vertical="center" shrinkToFit="1"/>
    </xf>
    <xf numFmtId="180" fontId="14" fillId="10" borderId="11" xfId="0" applyNumberFormat="1" applyFont="1" applyFill="1" applyBorder="1" applyAlignment="1">
      <alignment horizontal="left" vertical="center" shrinkToFit="1"/>
    </xf>
    <xf numFmtId="0" fontId="54" fillId="10" borderId="10" xfId="0" applyFont="1" applyFill="1" applyBorder="1" applyAlignment="1">
      <alignment horizontal="center" vertical="center"/>
    </xf>
    <xf numFmtId="0" fontId="54" fillId="10" borderId="8" xfId="0" applyFont="1" applyFill="1" applyBorder="1" applyAlignment="1">
      <alignment horizontal="center" vertical="center"/>
    </xf>
    <xf numFmtId="0" fontId="54" fillId="10" borderId="11" xfId="0" applyFont="1" applyFill="1" applyBorder="1" applyAlignment="1">
      <alignment horizontal="center" vertical="center"/>
    </xf>
    <xf numFmtId="0" fontId="16" fillId="3" borderId="7" xfId="0" applyFont="1" applyFill="1" applyBorder="1" applyAlignment="1">
      <alignment horizontal="right" vertical="center" wrapText="1" justifyLastLine="1"/>
    </xf>
    <xf numFmtId="0" fontId="16" fillId="3" borderId="13" xfId="0" applyFont="1" applyFill="1" applyBorder="1" applyAlignment="1">
      <alignment horizontal="right" vertical="center" wrapText="1" justifyLastLine="1"/>
    </xf>
    <xf numFmtId="0" fontId="55" fillId="10" borderId="8" xfId="0" applyFont="1" applyFill="1" applyBorder="1" applyAlignment="1">
      <alignment horizontal="center" vertical="center" textRotation="255" shrinkToFit="1"/>
    </xf>
    <xf numFmtId="0" fontId="55" fillId="10" borderId="9" xfId="0" applyFont="1" applyFill="1" applyBorder="1" applyAlignment="1">
      <alignment horizontal="center" vertical="center" textRotation="255" shrinkToFit="1"/>
    </xf>
    <xf numFmtId="0" fontId="55" fillId="10" borderId="10" xfId="0" applyFont="1" applyFill="1" applyBorder="1" applyAlignment="1">
      <alignment horizontal="center" vertical="center" textRotation="255" shrinkToFit="1"/>
    </xf>
    <xf numFmtId="180" fontId="14" fillId="10" borderId="10" xfId="0" applyNumberFormat="1" applyFont="1" applyFill="1" applyBorder="1" applyAlignment="1">
      <alignment horizontal="left" vertical="center" shrinkToFit="1"/>
    </xf>
    <xf numFmtId="0" fontId="42" fillId="10" borderId="10" xfId="0" applyFont="1" applyFill="1" applyBorder="1" applyAlignment="1">
      <alignment horizontal="left" vertical="center"/>
    </xf>
    <xf numFmtId="0" fontId="42" fillId="10" borderId="8" xfId="0" applyFont="1" applyFill="1" applyBorder="1" applyAlignment="1">
      <alignment horizontal="left" vertical="center"/>
    </xf>
    <xf numFmtId="0" fontId="42" fillId="10" borderId="11" xfId="0" applyFont="1" applyFill="1" applyBorder="1" applyAlignment="1">
      <alignment horizontal="left" vertical="center"/>
    </xf>
    <xf numFmtId="0" fontId="42" fillId="10" borderId="9" xfId="0" applyFont="1" applyFill="1" applyBorder="1" applyAlignment="1">
      <alignment horizontal="left" vertical="center"/>
    </xf>
    <xf numFmtId="0" fontId="21" fillId="10" borderId="10" xfId="0" applyFont="1" applyFill="1" applyBorder="1" applyAlignment="1">
      <alignment horizontal="left" vertical="center"/>
    </xf>
    <xf numFmtId="0" fontId="21" fillId="10" borderId="8" xfId="0" applyFont="1" applyFill="1" applyBorder="1" applyAlignment="1">
      <alignment horizontal="left" vertical="center"/>
    </xf>
    <xf numFmtId="0" fontId="21" fillId="10" borderId="11" xfId="0" applyFont="1" applyFill="1" applyBorder="1" applyAlignment="1">
      <alignment horizontal="left" vertical="center"/>
    </xf>
    <xf numFmtId="0" fontId="27" fillId="10" borderId="41" xfId="0" applyFont="1" applyFill="1" applyBorder="1" applyAlignment="1">
      <alignment horizontal="center" vertical="center" wrapText="1"/>
    </xf>
    <xf numFmtId="0" fontId="27" fillId="10" borderId="37" xfId="0" applyFont="1" applyFill="1" applyBorder="1" applyAlignment="1">
      <alignment horizontal="center" vertical="center" wrapText="1"/>
    </xf>
    <xf numFmtId="0" fontId="27" fillId="10" borderId="38"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42" fillId="10" borderId="4" xfId="0" applyFont="1" applyFill="1" applyBorder="1" applyAlignment="1">
      <alignment horizontal="left" vertical="top" wrapText="1" shrinkToFit="1"/>
    </xf>
    <xf numFmtId="0" fontId="42" fillId="10" borderId="5" xfId="0" applyFont="1" applyFill="1" applyBorder="1" applyAlignment="1">
      <alignment horizontal="left" vertical="top" wrapText="1" shrinkToFit="1"/>
    </xf>
    <xf numFmtId="0" fontId="42" fillId="10" borderId="3" xfId="0" applyFont="1" applyFill="1" applyBorder="1" applyAlignment="1">
      <alignment horizontal="left" vertical="top" wrapText="1"/>
    </xf>
    <xf numFmtId="0" fontId="42" fillId="10" borderId="4" xfId="0" applyFont="1" applyFill="1" applyBorder="1" applyAlignment="1">
      <alignment horizontal="left" vertical="top" wrapText="1"/>
    </xf>
    <xf numFmtId="0" fontId="42" fillId="10" borderId="6" xfId="0" applyFont="1" applyFill="1" applyBorder="1" applyAlignment="1">
      <alignment horizontal="left" vertical="top" wrapText="1"/>
    </xf>
    <xf numFmtId="0" fontId="22" fillId="3" borderId="8" xfId="0" applyFont="1" applyFill="1" applyBorder="1" applyAlignment="1">
      <alignment horizontal="center" vertical="center" wrapText="1" shrinkToFit="1"/>
    </xf>
    <xf numFmtId="0" fontId="22" fillId="3" borderId="10" xfId="0" applyFont="1" applyFill="1" applyBorder="1" applyAlignment="1">
      <alignment horizontal="center" vertical="center" wrapText="1" shrinkToFit="1"/>
    </xf>
    <xf numFmtId="0" fontId="22" fillId="3" borderId="11" xfId="0" applyFont="1" applyFill="1" applyBorder="1" applyAlignment="1">
      <alignment horizontal="center" vertical="center" wrapText="1" shrinkToFit="1"/>
    </xf>
    <xf numFmtId="0" fontId="27" fillId="3" borderId="10" xfId="0" applyFont="1" applyFill="1" applyBorder="1" applyAlignment="1">
      <alignment horizontal="center" vertical="center"/>
    </xf>
    <xf numFmtId="0" fontId="27" fillId="3" borderId="8" xfId="0" applyFont="1" applyFill="1" applyBorder="1" applyAlignment="1">
      <alignment horizontal="center" vertical="center"/>
    </xf>
    <xf numFmtId="0" fontId="27" fillId="3" borderId="11" xfId="0" applyFont="1" applyFill="1" applyBorder="1" applyAlignment="1">
      <alignment horizontal="center" vertical="center"/>
    </xf>
    <xf numFmtId="0" fontId="22" fillId="10" borderId="0" xfId="0" applyFont="1" applyFill="1" applyAlignment="1">
      <alignment horizontal="left" vertical="center"/>
    </xf>
    <xf numFmtId="0" fontId="62" fillId="11" borderId="0" xfId="5" applyFill="1" applyAlignment="1" applyProtection="1">
      <alignment horizontal="left" vertical="center"/>
    </xf>
    <xf numFmtId="0" fontId="44" fillId="10" borderId="79" xfId="0" applyFont="1" applyFill="1" applyBorder="1" applyAlignment="1">
      <alignment horizontal="left" vertical="center" wrapText="1"/>
    </xf>
    <xf numFmtId="0" fontId="44" fillId="10" borderId="80" xfId="0" applyFont="1" applyFill="1" applyBorder="1" applyAlignment="1">
      <alignment horizontal="left" vertical="center" wrapText="1"/>
    </xf>
    <xf numFmtId="0" fontId="42" fillId="10" borderId="10" xfId="0" applyFont="1" applyFill="1" applyBorder="1" applyAlignment="1">
      <alignment horizontal="center" vertical="center" wrapText="1" shrinkToFit="1"/>
    </xf>
    <xf numFmtId="0" fontId="42" fillId="10" borderId="8" xfId="0" applyFont="1" applyFill="1" applyBorder="1" applyAlignment="1">
      <alignment horizontal="center" vertical="center" wrapText="1" shrinkToFit="1"/>
    </xf>
    <xf numFmtId="0" fontId="42" fillId="10" borderId="9" xfId="0" applyFont="1" applyFill="1" applyBorder="1" applyAlignment="1">
      <alignment horizontal="center" vertical="center" wrapText="1" shrinkToFit="1"/>
    </xf>
    <xf numFmtId="0" fontId="42" fillId="10" borderId="11" xfId="0" applyFont="1" applyFill="1" applyBorder="1" applyAlignment="1">
      <alignment horizontal="center" vertical="center" wrapText="1" shrinkToFit="1"/>
    </xf>
    <xf numFmtId="0" fontId="22" fillId="3" borderId="1" xfId="0" applyFont="1" applyFill="1" applyBorder="1" applyAlignment="1">
      <alignment horizontal="center" vertical="center" wrapText="1"/>
    </xf>
    <xf numFmtId="0" fontId="22" fillId="3" borderId="52" xfId="0" applyFont="1" applyFill="1" applyBorder="1" applyAlignment="1">
      <alignment horizontal="center" vertical="center" wrapText="1"/>
    </xf>
    <xf numFmtId="0" fontId="16" fillId="3" borderId="35" xfId="0" applyFont="1" applyFill="1" applyBorder="1" applyAlignment="1">
      <alignment horizontal="center" vertical="center" textRotation="255"/>
    </xf>
    <xf numFmtId="0" fontId="16" fillId="0" borderId="8" xfId="0" applyFont="1" applyBorder="1" applyAlignment="1" applyProtection="1">
      <alignment horizontal="center" vertical="center" textRotation="255" shrinkToFit="1"/>
      <protection locked="0"/>
    </xf>
    <xf numFmtId="0" fontId="16" fillId="0" borderId="9" xfId="0" applyFont="1" applyBorder="1" applyAlignment="1" applyProtection="1">
      <alignment horizontal="center" vertical="center" textRotation="255" shrinkToFit="1"/>
      <protection locked="0"/>
    </xf>
    <xf numFmtId="0" fontId="16" fillId="0" borderId="1" xfId="0" applyFont="1" applyBorder="1" applyAlignment="1" applyProtection="1">
      <alignment horizontal="center" vertical="center" textRotation="255" shrinkToFit="1"/>
      <protection locked="0"/>
    </xf>
    <xf numFmtId="0" fontId="41" fillId="0" borderId="10" xfId="0" applyFont="1" applyBorder="1" applyAlignment="1" applyProtection="1">
      <alignment horizontal="center" vertical="center"/>
      <protection locked="0"/>
    </xf>
    <xf numFmtId="0" fontId="41" fillId="0" borderId="8" xfId="0" applyFont="1" applyBorder="1" applyAlignment="1" applyProtection="1">
      <alignment horizontal="center" vertical="center"/>
      <protection locked="0"/>
    </xf>
    <xf numFmtId="0" fontId="41" fillId="0" borderId="11" xfId="0" applyFont="1" applyBorder="1" applyAlignment="1" applyProtection="1">
      <alignment horizontal="center" vertical="center"/>
      <protection locked="0"/>
    </xf>
    <xf numFmtId="0" fontId="21" fillId="0" borderId="14" xfId="0" applyFont="1" applyBorder="1" applyAlignment="1" applyProtection="1">
      <alignment horizontal="center" vertical="center" wrapText="1" shrinkToFit="1"/>
      <protection locked="0"/>
    </xf>
    <xf numFmtId="0" fontId="21" fillId="0" borderId="26" xfId="0" applyFont="1" applyBorder="1" applyAlignment="1" applyProtection="1">
      <alignment horizontal="center" vertical="center" wrapText="1" shrinkToFit="1"/>
      <protection locked="0"/>
    </xf>
    <xf numFmtId="0" fontId="21" fillId="0" borderId="15" xfId="0" applyFont="1" applyBorder="1" applyAlignment="1" applyProtection="1">
      <alignment horizontal="center" vertical="center" wrapText="1" shrinkToFit="1"/>
      <protection locked="0"/>
    </xf>
    <xf numFmtId="0" fontId="21" fillId="0" borderId="14" xfId="0" applyFont="1" applyBorder="1" applyAlignment="1">
      <alignment horizontal="center" vertical="center" wrapText="1" shrinkToFit="1"/>
    </xf>
    <xf numFmtId="0" fontId="21" fillId="0" borderId="26" xfId="0" applyFont="1" applyBorder="1" applyAlignment="1">
      <alignment horizontal="center" vertical="center" wrapText="1" shrinkToFit="1"/>
    </xf>
    <xf numFmtId="0" fontId="21" fillId="0" borderId="31" xfId="0" applyFont="1" applyBorder="1" applyAlignment="1">
      <alignment horizontal="center" vertical="center" wrapText="1" shrinkToFit="1"/>
    </xf>
    <xf numFmtId="0" fontId="21" fillId="0" borderId="15" xfId="0" applyFont="1" applyBorder="1" applyAlignment="1">
      <alignment horizontal="center" vertical="center" wrapText="1" shrinkToFit="1"/>
    </xf>
    <xf numFmtId="0" fontId="63" fillId="0" borderId="79" xfId="0" applyFont="1" applyBorder="1" applyAlignment="1" applyProtection="1">
      <alignment horizontal="left" vertical="center" wrapText="1"/>
      <protection locked="0"/>
    </xf>
    <xf numFmtId="0" fontId="16" fillId="0" borderId="10" xfId="0" applyFont="1" applyBorder="1" applyAlignment="1" applyProtection="1">
      <alignment horizontal="center" vertical="center" textRotation="255" shrinkToFit="1"/>
      <protection locked="0"/>
    </xf>
    <xf numFmtId="0" fontId="16" fillId="3" borderId="1" xfId="0" applyFont="1" applyFill="1" applyBorder="1" applyAlignment="1">
      <alignment horizontal="center" vertical="center" wrapText="1"/>
    </xf>
    <xf numFmtId="0" fontId="16" fillId="3" borderId="52" xfId="0" applyFont="1" applyFill="1" applyBorder="1" applyAlignment="1">
      <alignment horizontal="center" vertical="center" wrapText="1"/>
    </xf>
    <xf numFmtId="0" fontId="26" fillId="3" borderId="8" xfId="0" applyFont="1" applyFill="1" applyBorder="1" applyAlignment="1">
      <alignment horizontal="left" vertical="center" wrapText="1" justifyLastLine="1"/>
    </xf>
    <xf numFmtId="0" fontId="28" fillId="8" borderId="62" xfId="0" applyFont="1" applyFill="1" applyBorder="1" applyAlignment="1" applyProtection="1">
      <alignment horizontal="right" vertical="center" wrapText="1"/>
      <protection locked="0"/>
    </xf>
    <xf numFmtId="0" fontId="28" fillId="8" borderId="61" xfId="0" applyFont="1" applyFill="1" applyBorder="1" applyAlignment="1" applyProtection="1">
      <alignment horizontal="right" vertical="center" wrapText="1"/>
      <protection locked="0"/>
    </xf>
    <xf numFmtId="0" fontId="27" fillId="6" borderId="62" xfId="0" applyFont="1" applyFill="1" applyBorder="1" applyAlignment="1" applyProtection="1">
      <alignment horizontal="right" vertical="center" wrapText="1"/>
      <protection locked="0"/>
    </xf>
    <xf numFmtId="0" fontId="27" fillId="6" borderId="61" xfId="0" applyFont="1" applyFill="1" applyBorder="1" applyAlignment="1" applyProtection="1">
      <alignment horizontal="right" vertical="center" wrapText="1"/>
      <protection locked="0"/>
    </xf>
    <xf numFmtId="0" fontId="28" fillId="8" borderId="19" xfId="0" applyFont="1" applyFill="1" applyBorder="1" applyAlignment="1" applyProtection="1">
      <alignment horizontal="left" vertical="center" wrapText="1"/>
      <protection locked="0"/>
    </xf>
    <xf numFmtId="0" fontId="28" fillId="8" borderId="7" xfId="0" applyFont="1" applyFill="1" applyBorder="1" applyAlignment="1" applyProtection="1">
      <alignment horizontal="left" vertical="center" wrapText="1"/>
      <protection locked="0"/>
    </xf>
    <xf numFmtId="0" fontId="28" fillId="8" borderId="25" xfId="0" applyFont="1" applyFill="1" applyBorder="1" applyAlignment="1" applyProtection="1">
      <alignment horizontal="left" vertical="center" wrapText="1"/>
      <protection locked="0"/>
    </xf>
    <xf numFmtId="0" fontId="28" fillId="8" borderId="24" xfId="0" applyFont="1" applyFill="1" applyBorder="1" applyAlignment="1" applyProtection="1">
      <alignment horizontal="left" vertical="center" wrapText="1"/>
      <protection locked="0"/>
    </xf>
    <xf numFmtId="0" fontId="28" fillId="8" borderId="0" xfId="0" applyFont="1" applyFill="1" applyAlignment="1" applyProtection="1">
      <alignment horizontal="left" vertical="center" wrapText="1"/>
      <protection locked="0"/>
    </xf>
    <xf numFmtId="0" fontId="28" fillId="8" borderId="32" xfId="0" applyFont="1" applyFill="1" applyBorder="1" applyAlignment="1" applyProtection="1">
      <alignment horizontal="left" vertical="center" wrapText="1"/>
      <protection locked="0"/>
    </xf>
    <xf numFmtId="0" fontId="26" fillId="7" borderId="0" xfId="0" applyFont="1" applyFill="1" applyAlignment="1">
      <alignment horizontal="center" vertical="center"/>
    </xf>
    <xf numFmtId="0" fontId="28" fillId="8" borderId="19" xfId="0" applyFont="1" applyFill="1" applyBorder="1" applyAlignment="1" applyProtection="1">
      <alignment horizontal="right" vertical="center" wrapText="1"/>
      <protection locked="0"/>
    </xf>
    <xf numFmtId="0" fontId="28" fillId="8" borderId="7" xfId="0" applyFont="1" applyFill="1" applyBorder="1" applyAlignment="1" applyProtection="1">
      <alignment horizontal="right" vertical="center" wrapText="1"/>
      <protection locked="0"/>
    </xf>
    <xf numFmtId="0" fontId="28" fillId="8" borderId="24" xfId="0" applyFont="1" applyFill="1" applyBorder="1" applyAlignment="1" applyProtection="1">
      <alignment horizontal="right" vertical="center" wrapText="1"/>
      <protection locked="0"/>
    </xf>
    <xf numFmtId="0" fontId="28" fillId="8" borderId="0" xfId="0" applyFont="1" applyFill="1" applyAlignment="1" applyProtection="1">
      <alignment horizontal="right" vertical="center" wrapText="1"/>
      <protection locked="0"/>
    </xf>
    <xf numFmtId="0" fontId="28" fillId="8" borderId="74" xfId="0" applyFont="1" applyFill="1" applyBorder="1" applyAlignment="1" applyProtection="1">
      <alignment horizontal="right" vertical="center" wrapText="1"/>
      <protection locked="0"/>
    </xf>
    <xf numFmtId="0" fontId="28" fillId="8" borderId="75" xfId="0" applyFont="1" applyFill="1" applyBorder="1" applyAlignment="1" applyProtection="1">
      <alignment horizontal="right" vertical="center" wrapText="1"/>
      <protection locked="0"/>
    </xf>
    <xf numFmtId="0" fontId="27" fillId="7" borderId="12" xfId="0" applyFont="1" applyFill="1" applyBorder="1" applyAlignment="1">
      <alignment horizontal="center" vertical="center" wrapText="1"/>
    </xf>
    <xf numFmtId="0" fontId="28" fillId="8" borderId="3" xfId="0" applyFont="1" applyFill="1" applyBorder="1" applyAlignment="1" applyProtection="1">
      <alignment horizontal="left" vertical="center" wrapText="1"/>
      <protection locked="0"/>
    </xf>
    <xf numFmtId="0" fontId="28" fillId="8" borderId="4" xfId="0" applyFont="1" applyFill="1" applyBorder="1" applyAlignment="1" applyProtection="1">
      <alignment horizontal="left" vertical="center" wrapText="1"/>
      <protection locked="0"/>
    </xf>
    <xf numFmtId="0" fontId="28" fillId="8" borderId="6" xfId="0" applyFont="1" applyFill="1" applyBorder="1" applyAlignment="1" applyProtection="1">
      <alignment horizontal="left" vertical="center" wrapText="1"/>
      <protection locked="0"/>
    </xf>
    <xf numFmtId="0" fontId="27" fillId="7" borderId="0" xfId="0" applyFont="1" applyFill="1" applyAlignment="1">
      <alignment horizontal="center" vertical="center" wrapText="1"/>
    </xf>
    <xf numFmtId="0" fontId="27" fillId="7" borderId="32" xfId="0" applyFont="1" applyFill="1" applyBorder="1" applyAlignment="1">
      <alignment horizontal="center" vertical="center" wrapText="1"/>
    </xf>
    <xf numFmtId="0" fontId="33" fillId="6" borderId="81" xfId="0" applyFont="1" applyFill="1" applyBorder="1" applyAlignment="1" applyProtection="1">
      <alignment horizontal="right" vertical="center" wrapText="1"/>
      <protection locked="0"/>
    </xf>
    <xf numFmtId="0" fontId="33" fillId="6" borderId="66" xfId="0" applyFont="1" applyFill="1" applyBorder="1" applyAlignment="1" applyProtection="1">
      <alignment horizontal="right" vertical="center" wrapText="1"/>
      <protection locked="0"/>
    </xf>
    <xf numFmtId="0" fontId="33" fillId="6" borderId="73" xfId="0" applyFont="1" applyFill="1" applyBorder="1" applyAlignment="1" applyProtection="1">
      <alignment horizontal="right" vertical="center" wrapText="1"/>
      <protection locked="0"/>
    </xf>
    <xf numFmtId="0" fontId="33" fillId="6" borderId="0" xfId="0" applyFont="1" applyFill="1" applyAlignment="1" applyProtection="1">
      <alignment horizontal="right" vertical="center" wrapText="1"/>
      <protection locked="0"/>
    </xf>
    <xf numFmtId="0" fontId="33" fillId="6" borderId="82" xfId="0" applyFont="1" applyFill="1" applyBorder="1" applyAlignment="1" applyProtection="1">
      <alignment horizontal="right" vertical="center" wrapText="1"/>
      <protection locked="0"/>
    </xf>
    <xf numFmtId="0" fontId="33" fillId="6" borderId="13" xfId="0" applyFont="1" applyFill="1" applyBorder="1" applyAlignment="1" applyProtection="1">
      <alignment horizontal="right" vertical="center" wrapText="1"/>
      <protection locked="0"/>
    </xf>
    <xf numFmtId="0" fontId="50" fillId="3" borderId="66" xfId="0" applyFont="1" applyFill="1" applyBorder="1" applyAlignment="1">
      <alignment horizontal="left" vertical="center" wrapText="1"/>
    </xf>
    <xf numFmtId="0" fontId="50" fillId="3" borderId="78" xfId="0" applyFont="1" applyFill="1" applyBorder="1" applyAlignment="1">
      <alignment horizontal="left" vertical="center" wrapText="1"/>
    </xf>
    <xf numFmtId="0" fontId="50" fillId="3" borderId="0" xfId="0" applyFont="1" applyFill="1" applyAlignment="1">
      <alignment horizontal="left" vertical="center" wrapText="1"/>
    </xf>
    <xf numFmtId="0" fontId="50" fillId="3" borderId="32" xfId="0" applyFont="1" applyFill="1" applyBorder="1" applyAlignment="1">
      <alignment horizontal="left" vertical="center" wrapText="1"/>
    </xf>
    <xf numFmtId="0" fontId="50" fillId="3" borderId="4" xfId="0" applyFont="1" applyFill="1" applyBorder="1" applyAlignment="1">
      <alignment horizontal="left" vertical="center" wrapText="1"/>
    </xf>
    <xf numFmtId="0" fontId="50" fillId="3" borderId="6" xfId="0" applyFont="1" applyFill="1" applyBorder="1" applyAlignment="1">
      <alignment horizontal="left" vertical="center" wrapText="1"/>
    </xf>
    <xf numFmtId="0" fontId="34" fillId="6" borderId="66" xfId="0" applyFont="1" applyFill="1" applyBorder="1" applyAlignment="1">
      <alignment horizontal="center" vertical="center" wrapText="1"/>
    </xf>
    <xf numFmtId="0" fontId="34" fillId="6" borderId="78" xfId="0" applyFont="1" applyFill="1" applyBorder="1" applyAlignment="1">
      <alignment horizontal="center" vertical="center" wrapText="1"/>
    </xf>
    <xf numFmtId="0" fontId="34" fillId="6" borderId="0" xfId="0" applyFont="1" applyFill="1" applyAlignment="1">
      <alignment horizontal="center" vertical="center" wrapText="1"/>
    </xf>
    <xf numFmtId="0" fontId="34" fillId="6" borderId="32" xfId="0" applyFont="1" applyFill="1" applyBorder="1" applyAlignment="1">
      <alignment horizontal="center" vertical="center" wrapText="1"/>
    </xf>
    <xf numFmtId="0" fontId="34" fillId="6" borderId="13" xfId="0" applyFont="1" applyFill="1" applyBorder="1" applyAlignment="1">
      <alignment horizontal="center" vertical="center" wrapText="1"/>
    </xf>
    <xf numFmtId="0" fontId="34" fillId="6" borderId="49" xfId="0" applyFont="1" applyFill="1" applyBorder="1" applyAlignment="1">
      <alignment horizontal="center" vertical="center" wrapText="1"/>
    </xf>
    <xf numFmtId="0" fontId="28" fillId="8" borderId="47" xfId="0" applyFont="1" applyFill="1" applyBorder="1" applyAlignment="1">
      <alignment horizontal="center" vertical="center" wrapText="1"/>
    </xf>
    <xf numFmtId="0" fontId="28" fillId="8" borderId="48" xfId="0" applyFont="1" applyFill="1" applyBorder="1" applyAlignment="1">
      <alignment horizontal="center" vertical="center" wrapText="1"/>
    </xf>
    <xf numFmtId="0" fontId="28" fillId="8" borderId="44" xfId="0" applyFont="1" applyFill="1" applyBorder="1" applyAlignment="1">
      <alignment horizontal="center" vertical="center" wrapText="1"/>
    </xf>
    <xf numFmtId="0" fontId="28" fillId="8" borderId="45" xfId="0" applyFont="1" applyFill="1" applyBorder="1" applyAlignment="1">
      <alignment horizontal="center" vertical="center" wrapText="1"/>
    </xf>
    <xf numFmtId="0" fontId="31" fillId="3" borderId="65" xfId="0" applyFont="1" applyFill="1" applyBorder="1" applyAlignment="1">
      <alignment horizontal="center" vertical="center" wrapText="1"/>
    </xf>
    <xf numFmtId="0" fontId="31" fillId="3" borderId="66" xfId="0" applyFont="1" applyFill="1" applyBorder="1" applyAlignment="1">
      <alignment horizontal="center" vertical="center" wrapText="1"/>
    </xf>
    <xf numFmtId="0" fontId="31" fillId="3" borderId="24" xfId="0" applyFont="1" applyFill="1" applyBorder="1" applyAlignment="1">
      <alignment horizontal="center" vertical="center" wrapText="1"/>
    </xf>
    <xf numFmtId="0" fontId="31" fillId="3" borderId="0" xfId="0" applyFont="1" applyFill="1" applyAlignment="1">
      <alignment horizontal="center" vertical="center" wrapText="1"/>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xf numFmtId="180" fontId="14" fillId="6" borderId="8" xfId="0" applyNumberFormat="1" applyFont="1" applyFill="1" applyBorder="1" applyAlignment="1">
      <alignment horizontal="left" vertical="center" shrinkToFit="1"/>
    </xf>
    <xf numFmtId="180" fontId="14" fillId="6" borderId="11" xfId="0" applyNumberFormat="1" applyFont="1" applyFill="1" applyBorder="1" applyAlignment="1">
      <alignment horizontal="left" vertical="center" shrinkToFit="1"/>
    </xf>
    <xf numFmtId="176" fontId="40" fillId="4" borderId="14" xfId="0" applyNumberFormat="1" applyFont="1" applyFill="1" applyBorder="1" applyAlignment="1" applyProtection="1">
      <alignment horizontal="right" vertical="center" shrinkToFit="1"/>
      <protection hidden="1"/>
    </xf>
    <xf numFmtId="176" fontId="40" fillId="4" borderId="26" xfId="0" applyNumberFormat="1" applyFont="1" applyFill="1" applyBorder="1" applyAlignment="1" applyProtection="1">
      <alignment horizontal="right" vertical="center" shrinkToFit="1"/>
      <protection hidden="1"/>
    </xf>
    <xf numFmtId="0" fontId="27" fillId="0" borderId="41"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1" fillId="0" borderId="4" xfId="0" applyFont="1" applyBorder="1" applyAlignment="1" applyProtection="1">
      <alignment horizontal="left" vertical="top" wrapText="1" shrinkToFit="1"/>
      <protection locked="0"/>
    </xf>
    <xf numFmtId="0" fontId="21" fillId="0" borderId="5" xfId="0" applyFont="1" applyBorder="1" applyAlignment="1" applyProtection="1">
      <alignment horizontal="left" vertical="top" wrapText="1" shrinkToFit="1"/>
      <protection locked="0"/>
    </xf>
    <xf numFmtId="0" fontId="43" fillId="0" borderId="3" xfId="0" applyFont="1" applyBorder="1" applyAlignment="1" applyProtection="1">
      <alignment horizontal="left" vertical="top" wrapText="1"/>
      <protection locked="0"/>
    </xf>
    <xf numFmtId="0" fontId="43" fillId="0" borderId="4" xfId="0" applyFont="1" applyBorder="1" applyAlignment="1" applyProtection="1">
      <alignment horizontal="left" vertical="top" wrapText="1"/>
      <protection locked="0"/>
    </xf>
    <xf numFmtId="0" fontId="43" fillId="0" borderId="6" xfId="0" applyFont="1" applyBorder="1" applyAlignment="1" applyProtection="1">
      <alignment horizontal="left" vertical="top" wrapText="1"/>
      <protection locked="0"/>
    </xf>
    <xf numFmtId="180" fontId="14" fillId="6" borderId="17" xfId="0" applyNumberFormat="1" applyFont="1" applyFill="1" applyBorder="1" applyAlignment="1">
      <alignment horizontal="left" vertical="center" shrinkToFit="1"/>
    </xf>
    <xf numFmtId="180" fontId="14" fillId="6" borderId="29" xfId="0" applyNumberFormat="1" applyFont="1" applyFill="1" applyBorder="1" applyAlignment="1">
      <alignment horizontal="left" vertical="center" shrinkToFit="1"/>
    </xf>
    <xf numFmtId="0" fontId="21" fillId="0" borderId="8" xfId="0" applyFont="1" applyBorder="1" applyAlignment="1" applyProtection="1">
      <alignment horizontal="left" vertical="center"/>
      <protection locked="0"/>
    </xf>
    <xf numFmtId="0" fontId="21" fillId="0" borderId="10" xfId="0" applyFont="1" applyBorder="1" applyAlignment="1" applyProtection="1">
      <alignment horizontal="left" vertical="center"/>
      <protection locked="0"/>
    </xf>
    <xf numFmtId="0" fontId="21" fillId="0" borderId="11" xfId="0" applyFont="1" applyBorder="1" applyAlignment="1" applyProtection="1">
      <alignment horizontal="left" vertical="center"/>
      <protection locked="0"/>
    </xf>
    <xf numFmtId="0" fontId="21" fillId="0" borderId="9" xfId="0" applyFont="1" applyBorder="1" applyAlignment="1" applyProtection="1">
      <alignment horizontal="left" vertical="center"/>
      <protection locked="0"/>
    </xf>
    <xf numFmtId="0" fontId="27" fillId="3" borderId="10" xfId="0" applyFont="1" applyFill="1" applyBorder="1" applyAlignment="1">
      <alignment horizontal="center" vertical="center" shrinkToFit="1"/>
    </xf>
    <xf numFmtId="0" fontId="27" fillId="4" borderId="3" xfId="0" applyFont="1" applyFill="1" applyBorder="1" applyAlignment="1">
      <alignment horizontal="left" vertical="center" indent="2"/>
    </xf>
    <xf numFmtId="0" fontId="27" fillId="4" borderId="4" xfId="0" applyFont="1" applyFill="1" applyBorder="1" applyAlignment="1">
      <alignment horizontal="left" vertical="center" indent="2"/>
    </xf>
    <xf numFmtId="0" fontId="27" fillId="4" borderId="5" xfId="0" applyFont="1" applyFill="1" applyBorder="1" applyAlignment="1">
      <alignment horizontal="left" vertical="center" indent="2"/>
    </xf>
    <xf numFmtId="0" fontId="63" fillId="0" borderId="80" xfId="0" applyFont="1" applyBorder="1" applyAlignment="1" applyProtection="1">
      <alignment horizontal="left" vertical="center" wrapText="1"/>
      <protection locked="0"/>
    </xf>
    <xf numFmtId="178" fontId="39" fillId="4" borderId="19" xfId="0" applyNumberFormat="1" applyFont="1" applyFill="1" applyBorder="1" applyAlignment="1" applyProtection="1">
      <alignment horizontal="right" vertical="center" shrinkToFit="1"/>
      <protection hidden="1"/>
    </xf>
    <xf numFmtId="178" fontId="39" fillId="4" borderId="7" xfId="0" applyNumberFormat="1" applyFont="1" applyFill="1" applyBorder="1" applyAlignment="1" applyProtection="1">
      <alignment horizontal="right" vertical="center" shrinkToFit="1"/>
      <protection hidden="1"/>
    </xf>
    <xf numFmtId="181" fontId="39" fillId="6" borderId="10" xfId="0" applyNumberFormat="1" applyFont="1" applyFill="1" applyBorder="1" applyAlignment="1" applyProtection="1">
      <alignment horizontal="right" vertical="center" shrinkToFit="1"/>
      <protection locked="0"/>
    </xf>
    <xf numFmtId="181" fontId="39" fillId="6" borderId="8" xfId="0" applyNumberFormat="1" applyFont="1" applyFill="1" applyBorder="1" applyAlignment="1" applyProtection="1">
      <alignment horizontal="right" vertical="center" shrinkToFit="1"/>
      <protection locked="0"/>
    </xf>
    <xf numFmtId="181" fontId="39" fillId="6" borderId="9" xfId="0" applyNumberFormat="1" applyFont="1" applyFill="1" applyBorder="1" applyAlignment="1" applyProtection="1">
      <alignment horizontal="right" vertical="center" shrinkToFit="1"/>
      <protection locked="0"/>
    </xf>
    <xf numFmtId="181" fontId="39" fillId="6" borderId="19" xfId="0" applyNumberFormat="1" applyFont="1" applyFill="1" applyBorder="1" applyAlignment="1" applyProtection="1">
      <alignment horizontal="right" vertical="center" shrinkToFit="1"/>
      <protection locked="0"/>
    </xf>
    <xf numFmtId="181" fontId="39" fillId="6" borderId="7" xfId="0" applyNumberFormat="1" applyFont="1" applyFill="1" applyBorder="1" applyAlignment="1" applyProtection="1">
      <alignment horizontal="right" vertical="center" shrinkToFit="1"/>
      <protection locked="0"/>
    </xf>
    <xf numFmtId="181" fontId="39" fillId="6" borderId="18" xfId="0" applyNumberFormat="1" applyFont="1" applyFill="1" applyBorder="1" applyAlignment="1" applyProtection="1">
      <alignment horizontal="right" vertical="center" shrinkToFit="1"/>
      <protection locked="0"/>
    </xf>
    <xf numFmtId="181" fontId="40" fillId="0" borderId="19" xfId="1" applyNumberFormat="1" applyFont="1" applyFill="1" applyBorder="1" applyAlignment="1" applyProtection="1">
      <alignment horizontal="right" vertical="center" shrinkToFit="1"/>
      <protection locked="0"/>
    </xf>
    <xf numFmtId="181" fontId="40" fillId="0" borderId="7" xfId="1" applyNumberFormat="1" applyFont="1" applyFill="1" applyBorder="1" applyAlignment="1" applyProtection="1">
      <alignment horizontal="right" vertical="center" shrinkToFit="1"/>
      <protection locked="0"/>
    </xf>
    <xf numFmtId="181" fontId="40" fillId="0" borderId="18" xfId="1" applyNumberFormat="1" applyFont="1" applyFill="1" applyBorder="1" applyAlignment="1" applyProtection="1">
      <alignment horizontal="right" vertical="center" shrinkToFit="1"/>
      <protection locked="0"/>
    </xf>
    <xf numFmtId="181" fontId="40" fillId="0" borderId="3" xfId="1" applyNumberFormat="1" applyFont="1" applyFill="1" applyBorder="1" applyAlignment="1" applyProtection="1">
      <alignment horizontal="right" vertical="center" shrinkToFit="1"/>
      <protection locked="0"/>
    </xf>
    <xf numFmtId="181" fontId="40" fillId="0" borderId="4" xfId="1" applyNumberFormat="1" applyFont="1" applyFill="1" applyBorder="1" applyAlignment="1" applyProtection="1">
      <alignment horizontal="right" vertical="center" shrinkToFit="1"/>
      <protection locked="0"/>
    </xf>
    <xf numFmtId="181" fontId="40" fillId="0" borderId="5" xfId="1" applyNumberFormat="1" applyFont="1" applyFill="1" applyBorder="1" applyAlignment="1" applyProtection="1">
      <alignment horizontal="right" vertical="center" shrinkToFit="1"/>
      <protection locked="0"/>
    </xf>
    <xf numFmtId="0" fontId="22" fillId="3" borderId="1" xfId="0" applyFont="1" applyFill="1" applyBorder="1" applyAlignment="1">
      <alignment horizontal="left" vertical="center"/>
    </xf>
    <xf numFmtId="0" fontId="41" fillId="0" borderId="2" xfId="0" applyFont="1" applyBorder="1" applyAlignment="1" applyProtection="1">
      <alignment horizontal="center" vertical="center"/>
      <protection locked="0"/>
    </xf>
    <xf numFmtId="180" fontId="14" fillId="6" borderId="10" xfId="0" applyNumberFormat="1" applyFont="1" applyFill="1" applyBorder="1" applyAlignment="1">
      <alignment horizontal="left" vertical="center" shrinkToFit="1"/>
    </xf>
    <xf numFmtId="0" fontId="22" fillId="3" borderId="23" xfId="0" applyFont="1" applyFill="1" applyBorder="1" applyAlignment="1">
      <alignment horizontal="left" vertical="center"/>
    </xf>
    <xf numFmtId="0" fontId="35" fillId="8" borderId="46" xfId="0" applyFont="1" applyFill="1" applyBorder="1" applyAlignment="1" applyProtection="1">
      <alignment horizontal="right" vertical="center" wrapText="1" justifyLastLine="1"/>
      <protection locked="0"/>
    </xf>
    <xf numFmtId="0" fontId="35" fillId="8" borderId="47" xfId="0" applyFont="1" applyFill="1" applyBorder="1" applyAlignment="1" applyProtection="1">
      <alignment horizontal="right" vertical="center" wrapText="1" justifyLastLine="1"/>
      <protection locked="0"/>
    </xf>
    <xf numFmtId="181" fontId="40" fillId="0" borderId="24" xfId="1" applyNumberFormat="1" applyFont="1" applyFill="1" applyBorder="1" applyAlignment="1" applyProtection="1">
      <alignment horizontal="right" vertical="center" shrinkToFit="1"/>
      <protection locked="0"/>
    </xf>
    <xf numFmtId="181" fontId="40" fillId="0" borderId="0" xfId="1" applyNumberFormat="1" applyFont="1" applyFill="1" applyBorder="1" applyAlignment="1" applyProtection="1">
      <alignment horizontal="right" vertical="center" shrinkToFit="1"/>
      <protection locked="0"/>
    </xf>
    <xf numFmtId="181" fontId="40" fillId="0" borderId="20" xfId="1" applyNumberFormat="1" applyFont="1" applyFill="1" applyBorder="1" applyAlignment="1" applyProtection="1">
      <alignment horizontal="right" vertical="center" shrinkToFit="1"/>
      <protection locked="0"/>
    </xf>
    <xf numFmtId="0" fontId="35" fillId="8" borderId="39" xfId="0" applyFont="1" applyFill="1" applyBorder="1" applyAlignment="1" applyProtection="1">
      <alignment horizontal="right" vertical="center" wrapText="1" justifyLastLine="1"/>
      <protection locked="0"/>
    </xf>
    <xf numFmtId="0" fontId="35" fillId="8" borderId="40" xfId="0" applyFont="1" applyFill="1" applyBorder="1" applyAlignment="1" applyProtection="1">
      <alignment horizontal="right" vertical="center" wrapText="1" justifyLastLine="1"/>
      <protection locked="0"/>
    </xf>
    <xf numFmtId="0" fontId="28" fillId="8" borderId="40" xfId="0" applyFont="1" applyFill="1" applyBorder="1" applyAlignment="1">
      <alignment horizontal="center" vertical="center" wrapText="1"/>
    </xf>
    <xf numFmtId="0" fontId="28" fillId="8" borderId="42" xfId="0" applyFont="1" applyFill="1" applyBorder="1" applyAlignment="1">
      <alignment horizontal="center" vertical="center" wrapText="1"/>
    </xf>
    <xf numFmtId="0" fontId="35" fillId="8" borderId="43" xfId="0" applyFont="1" applyFill="1" applyBorder="1" applyAlignment="1" applyProtection="1">
      <alignment horizontal="right" vertical="center" wrapText="1" justifyLastLine="1"/>
      <protection locked="0"/>
    </xf>
    <xf numFmtId="0" fontId="35" fillId="8" borderId="44" xfId="0" applyFont="1" applyFill="1" applyBorder="1" applyAlignment="1" applyProtection="1">
      <alignment horizontal="right" vertical="center" wrapText="1" justifyLastLine="1"/>
      <protection locked="0"/>
    </xf>
    <xf numFmtId="0" fontId="23" fillId="3" borderId="11" xfId="0" applyFont="1" applyFill="1" applyBorder="1" applyAlignment="1">
      <alignment horizontal="center" vertical="center" wrapText="1" justifyLastLine="1"/>
    </xf>
    <xf numFmtId="0" fontId="28" fillId="8" borderId="13" xfId="0" applyFont="1" applyFill="1" applyBorder="1" applyAlignment="1">
      <alignment horizontal="center" vertical="center" wrapText="1"/>
    </xf>
    <xf numFmtId="0" fontId="28" fillId="8" borderId="49" xfId="0" applyFont="1" applyFill="1" applyBorder="1" applyAlignment="1">
      <alignment horizontal="center" vertical="center" wrapText="1"/>
    </xf>
    <xf numFmtId="0" fontId="35" fillId="8" borderId="27" xfId="0" applyFont="1" applyFill="1" applyBorder="1" applyAlignment="1" applyProtection="1">
      <alignment horizontal="right" vertical="center" wrapText="1" justifyLastLine="1"/>
      <protection locked="0"/>
    </xf>
    <xf numFmtId="0" fontId="35" fillId="8" borderId="13" xfId="0" applyFont="1" applyFill="1" applyBorder="1" applyAlignment="1" applyProtection="1">
      <alignment horizontal="right" vertical="center" wrapText="1" justifyLastLine="1"/>
      <protection locked="0"/>
    </xf>
    <xf numFmtId="0" fontId="0" fillId="0" borderId="62" xfId="0" applyBorder="1" applyAlignment="1">
      <alignment horizontal="left" vertical="center"/>
    </xf>
    <xf numFmtId="0" fontId="0" fillId="0" borderId="28" xfId="0" applyBorder="1" applyAlignment="1">
      <alignment horizontal="left" vertical="center"/>
    </xf>
    <xf numFmtId="0" fontId="0" fillId="0" borderId="61" xfId="0" applyBorder="1" applyAlignment="1">
      <alignment horizontal="left" vertical="center"/>
    </xf>
    <xf numFmtId="0" fontId="0" fillId="0" borderId="19" xfId="0" applyBorder="1" applyAlignment="1">
      <alignment horizontal="left" vertical="top" wrapText="1"/>
    </xf>
    <xf numFmtId="0" fontId="0" fillId="0" borderId="7" xfId="0" applyBorder="1" applyAlignment="1">
      <alignment horizontal="left" vertical="top" wrapText="1"/>
    </xf>
    <xf numFmtId="0" fontId="0" fillId="0" borderId="18" xfId="0" applyBorder="1" applyAlignment="1">
      <alignment horizontal="left" vertical="top" wrapText="1"/>
    </xf>
    <xf numFmtId="0" fontId="0" fillId="0" borderId="24"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right" vertical="center"/>
    </xf>
    <xf numFmtId="0" fontId="0" fillId="0" borderId="0" xfId="0" applyAlignment="1">
      <alignment horizontal="center" vertical="center"/>
    </xf>
    <xf numFmtId="0" fontId="0" fillId="0" borderId="62" xfId="0" applyBorder="1" applyAlignment="1">
      <alignment horizontal="right" vertical="center"/>
    </xf>
    <xf numFmtId="0" fontId="0" fillId="0" borderId="61" xfId="0" applyBorder="1" applyAlignment="1">
      <alignment horizontal="right" vertical="center"/>
    </xf>
    <xf numFmtId="0" fontId="0" fillId="0" borderId="0" xfId="0" applyAlignment="1">
      <alignment horizontal="center" vertical="center" shrinkToFit="1"/>
    </xf>
    <xf numFmtId="0" fontId="0" fillId="0" borderId="28" xfId="0" applyBorder="1" applyAlignment="1">
      <alignment horizontal="center" vertical="center"/>
    </xf>
  </cellXfs>
  <cellStyles count="6">
    <cellStyle name="タイトル" xfId="5" builtinId="15"/>
    <cellStyle name="パーセント" xfId="2" builtinId="5"/>
    <cellStyle name="桁区切り" xfId="1" builtinId="6"/>
    <cellStyle name="標準" xfId="0" builtinId="0"/>
    <cellStyle name="標準 2" xfId="3" xr:uid="{00000000-0005-0000-0000-000005000000}"/>
    <cellStyle name="標準 3" xfId="4" xr:uid="{00000000-0005-0000-0000-000006000000}"/>
  </cellStyles>
  <dxfs count="60">
    <dxf>
      <fill>
        <patternFill>
          <bgColor theme="0"/>
        </patternFill>
      </fill>
    </dxf>
    <dxf>
      <fill>
        <patternFill>
          <bgColor theme="0"/>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font>
      <fill>
        <patternFill>
          <bgColor theme="0"/>
        </patternFill>
      </fill>
    </dxf>
    <dxf>
      <font>
        <color rgb="FFFF0000"/>
      </font>
      <fill>
        <patternFill>
          <bgColor rgb="FFFFC7CE"/>
        </patternFill>
      </fill>
    </dxf>
    <dxf>
      <font>
        <color rgb="FFFF0000"/>
      </font>
      <fill>
        <patternFill>
          <bgColor rgb="FFFFC7CE"/>
        </patternFill>
      </fill>
    </dxf>
    <dxf>
      <font>
        <color theme="1"/>
      </font>
      <fill>
        <patternFill>
          <bgColor theme="0"/>
        </patternFill>
      </fill>
    </dxf>
    <dxf>
      <font>
        <color rgb="FFFF0000"/>
      </font>
      <fill>
        <patternFill>
          <bgColor rgb="FFFFC7CE"/>
        </patternFill>
      </fill>
    </dxf>
    <dxf>
      <font>
        <color theme="1"/>
      </font>
      <fill>
        <patternFill>
          <bgColor theme="0"/>
        </patternFill>
      </fill>
    </dxf>
    <dxf>
      <font>
        <color rgb="FFFF0000"/>
      </font>
      <fill>
        <patternFill>
          <bgColor rgb="FFFFC7CE"/>
        </patternFill>
      </fill>
    </dxf>
    <dxf>
      <font>
        <color theme="1"/>
      </font>
      <fill>
        <patternFill>
          <bgColor theme="0"/>
        </patternFill>
      </fill>
    </dxf>
    <dxf>
      <font>
        <color rgb="FFFF0000"/>
      </font>
      <fill>
        <patternFill>
          <bgColor rgb="FFFFC7CE"/>
        </patternFill>
      </fill>
    </dxf>
    <dxf>
      <font>
        <color rgb="FFFF0000"/>
      </font>
      <fill>
        <patternFill>
          <bgColor rgb="FFFFC7CE"/>
        </patternFill>
      </fill>
    </dxf>
    <dxf>
      <font>
        <color theme="1"/>
      </font>
      <fill>
        <patternFill>
          <bgColor theme="0"/>
        </patternFill>
      </fill>
    </dxf>
    <dxf>
      <font>
        <color rgb="FFFF0000"/>
      </font>
      <fill>
        <patternFill>
          <bgColor rgb="FFFFC7CE"/>
        </patternFill>
      </fill>
    </dxf>
    <dxf>
      <font>
        <color theme="1"/>
      </font>
      <fill>
        <patternFill>
          <bgColor theme="0"/>
        </patternFill>
      </fill>
    </dxf>
    <dxf>
      <font>
        <color rgb="FFFF0000"/>
      </font>
      <fill>
        <patternFill>
          <bgColor rgb="FFFFC7CE"/>
        </patternFill>
      </fill>
    </dxf>
    <dxf>
      <font>
        <color theme="1" tint="0.499984740745262"/>
      </font>
      <fill>
        <patternFill>
          <bgColor theme="1" tint="0.499984740745262"/>
        </patternFill>
      </fill>
    </dxf>
    <dxf>
      <font>
        <color rgb="FFFF0000"/>
      </font>
      <fill>
        <patternFill>
          <bgColor rgb="FFFFC7CE"/>
        </patternFill>
      </fill>
    </dxf>
    <dxf>
      <font>
        <color rgb="FFFF0000"/>
      </font>
      <fill>
        <patternFill>
          <bgColor rgb="FFFFC7CE"/>
        </patternFill>
      </fill>
    </dxf>
    <dxf>
      <font>
        <color theme="1" tint="0.499984740745262"/>
      </font>
      <fill>
        <patternFill>
          <bgColor theme="1" tint="0.49998474074526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7" tint="-0.499984740745262"/>
      </font>
      <fill>
        <patternFill>
          <bgColor theme="7" tint="0.39994506668294322"/>
        </patternFill>
      </fill>
    </dxf>
    <dxf>
      <font>
        <color theme="7" tint="-0.499984740745262"/>
      </font>
      <fill>
        <patternFill>
          <bgColor theme="7" tint="0.39994506668294322"/>
        </patternFill>
      </fill>
    </dxf>
    <dxf>
      <font>
        <color rgb="FFFF0000"/>
      </font>
      <fill>
        <patternFill>
          <bgColor rgb="FFFFC7CE"/>
        </patternFill>
      </fill>
    </dxf>
    <dxf>
      <font>
        <color theme="7" tint="-0.499984740745262"/>
      </font>
      <fill>
        <patternFill>
          <bgColor theme="7" tint="0.3999450666829432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font>
      <fill>
        <patternFill>
          <bgColor theme="0"/>
        </patternFill>
      </fill>
    </dxf>
    <dxf>
      <font>
        <color theme="1"/>
      </font>
      <fill>
        <patternFill>
          <bgColor theme="0"/>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font>
      <fill>
        <patternFill>
          <bgColor theme="0"/>
        </patternFill>
      </fill>
    </dxf>
    <dxf>
      <fill>
        <patternFill patternType="solid">
          <fgColor theme="0"/>
          <bgColor theme="1" tint="0.24994659260841701"/>
        </patternFill>
      </fill>
    </dxf>
    <dxf>
      <font>
        <color rgb="FFFF0000"/>
      </font>
      <fill>
        <patternFill>
          <bgColor rgb="FFFFC7CE"/>
        </patternFill>
      </fill>
    </dxf>
  </dxfs>
  <tableStyles count="0" defaultTableStyle="TableStyleMedium2" defaultPivotStyle="PivotStyleLight16"/>
  <colors>
    <mruColors>
      <color rgb="FFFFFFE7"/>
      <color rgb="FFFFC7CE"/>
      <color rgb="FFFF7C80"/>
      <color rgb="FFFF0066"/>
      <color rgb="FFA0A0A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xdr:from>
      <xdr:col>13</xdr:col>
      <xdr:colOff>63500</xdr:colOff>
      <xdr:row>57</xdr:row>
      <xdr:rowOff>82550</xdr:rowOff>
    </xdr:from>
    <xdr:to>
      <xdr:col>28</xdr:col>
      <xdr:colOff>76200</xdr:colOff>
      <xdr:row>58</xdr:row>
      <xdr:rowOff>476250</xdr:rowOff>
    </xdr:to>
    <xdr:sp macro="" textlink="">
      <xdr:nvSpPr>
        <xdr:cNvPr id="2" name="大かっこ 1">
          <a:extLst>
            <a:ext uri="{FF2B5EF4-FFF2-40B4-BE49-F238E27FC236}">
              <a16:creationId xmlns:a16="http://schemas.microsoft.com/office/drawing/2014/main" id="{4D7BA0A2-D761-4A86-99AF-83836F1DC5ED}"/>
            </a:ext>
          </a:extLst>
        </xdr:cNvPr>
        <xdr:cNvSpPr/>
      </xdr:nvSpPr>
      <xdr:spPr>
        <a:xfrm>
          <a:off x="2301875" y="9636125"/>
          <a:ext cx="2794000" cy="622300"/>
        </a:xfrm>
        <a:prstGeom prst="bracketPair">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57151</xdr:colOff>
      <xdr:row>59</xdr:row>
      <xdr:rowOff>38100</xdr:rowOff>
    </xdr:from>
    <xdr:to>
      <xdr:col>30</xdr:col>
      <xdr:colOff>104775</xdr:colOff>
      <xdr:row>60</xdr:row>
      <xdr:rowOff>438150</xdr:rowOff>
    </xdr:to>
    <xdr:sp macro="" textlink="">
      <xdr:nvSpPr>
        <xdr:cNvPr id="3" name="大かっこ 2">
          <a:extLst>
            <a:ext uri="{FF2B5EF4-FFF2-40B4-BE49-F238E27FC236}">
              <a16:creationId xmlns:a16="http://schemas.microsoft.com/office/drawing/2014/main" id="{D20278BA-DD23-4B02-B3AB-2A95B0E65854}"/>
            </a:ext>
          </a:extLst>
        </xdr:cNvPr>
        <xdr:cNvSpPr/>
      </xdr:nvSpPr>
      <xdr:spPr>
        <a:xfrm>
          <a:off x="2295526" y="10306050"/>
          <a:ext cx="3152774" cy="6191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104775</xdr:colOff>
      <xdr:row>59</xdr:row>
      <xdr:rowOff>76200</xdr:rowOff>
    </xdr:from>
    <xdr:to>
      <xdr:col>29</xdr:col>
      <xdr:colOff>152401</xdr:colOff>
      <xdr:row>60</xdr:row>
      <xdr:rowOff>400050</xdr:rowOff>
    </xdr:to>
    <xdr:sp macro="" textlink="">
      <xdr:nvSpPr>
        <xdr:cNvPr id="4" name="大かっこ 3">
          <a:extLst>
            <a:ext uri="{FF2B5EF4-FFF2-40B4-BE49-F238E27FC236}">
              <a16:creationId xmlns:a16="http://schemas.microsoft.com/office/drawing/2014/main" id="{37A8609D-4DDB-43F1-81C5-A8D8BC1B54C7}"/>
            </a:ext>
          </a:extLst>
        </xdr:cNvPr>
        <xdr:cNvSpPr/>
      </xdr:nvSpPr>
      <xdr:spPr>
        <a:xfrm>
          <a:off x="3000375" y="10344150"/>
          <a:ext cx="2333626"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0</xdr:colOff>
      <xdr:row>2</xdr:row>
      <xdr:rowOff>190499</xdr:rowOff>
    </xdr:from>
    <xdr:to>
      <xdr:col>16</xdr:col>
      <xdr:colOff>0</xdr:colOff>
      <xdr:row>36</xdr:row>
      <xdr:rowOff>295274</xdr:rowOff>
    </xdr:to>
    <xdr:sp macro="" textlink="">
      <xdr:nvSpPr>
        <xdr:cNvPr id="5" name="正方形/長方形 4">
          <a:extLst>
            <a:ext uri="{FF2B5EF4-FFF2-40B4-BE49-F238E27FC236}">
              <a16:creationId xmlns:a16="http://schemas.microsoft.com/office/drawing/2014/main" id="{8F2F1AC1-4C9C-7403-06F1-75FEBCABA74D}"/>
            </a:ext>
          </a:extLst>
        </xdr:cNvPr>
        <xdr:cNvSpPr/>
      </xdr:nvSpPr>
      <xdr:spPr>
        <a:xfrm>
          <a:off x="561975" y="628649"/>
          <a:ext cx="2533650" cy="4657725"/>
        </a:xfrm>
        <a:prstGeom prst="rect">
          <a:avLst/>
        </a:prstGeom>
        <a:noFill/>
        <a:ln w="2540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xdr:colOff>
      <xdr:row>2</xdr:row>
      <xdr:rowOff>152400</xdr:rowOff>
    </xdr:from>
    <xdr:ext cx="441146" cy="515782"/>
    <xdr:sp macro="" textlink="">
      <xdr:nvSpPr>
        <xdr:cNvPr id="6" name="テキスト ボックス 5">
          <a:extLst>
            <a:ext uri="{FF2B5EF4-FFF2-40B4-BE49-F238E27FC236}">
              <a16:creationId xmlns:a16="http://schemas.microsoft.com/office/drawing/2014/main" id="{47B4D313-E6FB-293C-33B5-31818A8B8E05}"/>
            </a:ext>
          </a:extLst>
        </xdr:cNvPr>
        <xdr:cNvSpPr txBox="1"/>
      </xdr:nvSpPr>
      <xdr:spPr>
        <a:xfrm>
          <a:off x="285750" y="590550"/>
          <a:ext cx="441146" cy="515782"/>
        </a:xfrm>
        <a:prstGeom prst="rect">
          <a:avLst/>
        </a:prstGeom>
        <a:solidFill>
          <a:srgbClr val="FFFFE7"/>
        </a:solidFill>
        <a:ln>
          <a:solidFill>
            <a:srgbClr val="FF0066"/>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66"/>
              </a:solidFill>
              <a:latin typeface="Meiryo UI" panose="020B0604030504040204" pitchFamily="50" charset="-128"/>
              <a:ea typeface="Meiryo UI" panose="020B0604030504040204" pitchFamily="50" charset="-128"/>
            </a:rPr>
            <a:t>①</a:t>
          </a:r>
        </a:p>
      </xdr:txBody>
    </xdr:sp>
    <xdr:clientData/>
  </xdr:oneCellAnchor>
  <xdr:twoCellAnchor>
    <xdr:from>
      <xdr:col>16</xdr:col>
      <xdr:colOff>0</xdr:colOff>
      <xdr:row>3</xdr:row>
      <xdr:rowOff>1</xdr:rowOff>
    </xdr:from>
    <xdr:to>
      <xdr:col>43</xdr:col>
      <xdr:colOff>257175</xdr:colOff>
      <xdr:row>37</xdr:row>
      <xdr:rowOff>9526</xdr:rowOff>
    </xdr:to>
    <xdr:sp macro="" textlink="">
      <xdr:nvSpPr>
        <xdr:cNvPr id="7" name="正方形/長方形 6">
          <a:extLst>
            <a:ext uri="{FF2B5EF4-FFF2-40B4-BE49-F238E27FC236}">
              <a16:creationId xmlns:a16="http://schemas.microsoft.com/office/drawing/2014/main" id="{8FADDC19-6A8B-499A-9749-5EBEFA1B13DA}"/>
            </a:ext>
          </a:extLst>
        </xdr:cNvPr>
        <xdr:cNvSpPr/>
      </xdr:nvSpPr>
      <xdr:spPr>
        <a:xfrm>
          <a:off x="3095625" y="628651"/>
          <a:ext cx="5353050" cy="4667250"/>
        </a:xfrm>
        <a:prstGeom prst="rect">
          <a:avLst/>
        </a:prstGeom>
        <a:noFill/>
        <a:ln w="2540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104775</xdr:colOff>
      <xdr:row>2</xdr:row>
      <xdr:rowOff>66675</xdr:rowOff>
    </xdr:from>
    <xdr:ext cx="441146" cy="515782"/>
    <xdr:sp macro="" textlink="">
      <xdr:nvSpPr>
        <xdr:cNvPr id="8" name="テキスト ボックス 7">
          <a:extLst>
            <a:ext uri="{FF2B5EF4-FFF2-40B4-BE49-F238E27FC236}">
              <a16:creationId xmlns:a16="http://schemas.microsoft.com/office/drawing/2014/main" id="{6EC8606B-6497-43E2-AB5A-2972E6184059}"/>
            </a:ext>
          </a:extLst>
        </xdr:cNvPr>
        <xdr:cNvSpPr txBox="1"/>
      </xdr:nvSpPr>
      <xdr:spPr>
        <a:xfrm>
          <a:off x="4391025" y="504825"/>
          <a:ext cx="441146" cy="515782"/>
        </a:xfrm>
        <a:prstGeom prst="rect">
          <a:avLst/>
        </a:prstGeom>
        <a:solidFill>
          <a:srgbClr val="FFFFE7"/>
        </a:solidFill>
        <a:ln>
          <a:solidFill>
            <a:srgbClr val="FF0066"/>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66"/>
              </a:solidFill>
              <a:latin typeface="Meiryo UI" panose="020B0604030504040204" pitchFamily="50" charset="-128"/>
              <a:ea typeface="Meiryo UI" panose="020B0604030504040204" pitchFamily="50" charset="-128"/>
            </a:rPr>
            <a:t>②</a:t>
          </a:r>
        </a:p>
      </xdr:txBody>
    </xdr:sp>
    <xdr:clientData/>
  </xdr:oneCellAnchor>
  <xdr:twoCellAnchor>
    <xdr:from>
      <xdr:col>2</xdr:col>
      <xdr:colOff>66674</xdr:colOff>
      <xdr:row>37</xdr:row>
      <xdr:rowOff>19051</xdr:rowOff>
    </xdr:from>
    <xdr:to>
      <xdr:col>43</xdr:col>
      <xdr:colOff>247649</xdr:colOff>
      <xdr:row>40</xdr:row>
      <xdr:rowOff>1</xdr:rowOff>
    </xdr:to>
    <xdr:sp macro="" textlink="">
      <xdr:nvSpPr>
        <xdr:cNvPr id="9" name="正方形/長方形 8">
          <a:extLst>
            <a:ext uri="{FF2B5EF4-FFF2-40B4-BE49-F238E27FC236}">
              <a16:creationId xmlns:a16="http://schemas.microsoft.com/office/drawing/2014/main" id="{F7EB9825-B540-487B-B35C-6CA426E56D56}"/>
            </a:ext>
          </a:extLst>
        </xdr:cNvPr>
        <xdr:cNvSpPr/>
      </xdr:nvSpPr>
      <xdr:spPr>
        <a:xfrm>
          <a:off x="561974" y="5305426"/>
          <a:ext cx="7877175" cy="533400"/>
        </a:xfrm>
        <a:prstGeom prst="rect">
          <a:avLst/>
        </a:prstGeom>
        <a:noFill/>
        <a:ln w="2540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161924</xdr:colOff>
      <xdr:row>37</xdr:row>
      <xdr:rowOff>28576</xdr:rowOff>
    </xdr:from>
    <xdr:ext cx="441146" cy="515782"/>
    <xdr:sp macro="" textlink="">
      <xdr:nvSpPr>
        <xdr:cNvPr id="10" name="テキスト ボックス 9">
          <a:extLst>
            <a:ext uri="{FF2B5EF4-FFF2-40B4-BE49-F238E27FC236}">
              <a16:creationId xmlns:a16="http://schemas.microsoft.com/office/drawing/2014/main" id="{57DFAC3D-C167-4715-AC3A-BFB27B2E7879}"/>
            </a:ext>
          </a:extLst>
        </xdr:cNvPr>
        <xdr:cNvSpPr txBox="1"/>
      </xdr:nvSpPr>
      <xdr:spPr>
        <a:xfrm>
          <a:off x="409574" y="5314951"/>
          <a:ext cx="441146" cy="515782"/>
        </a:xfrm>
        <a:prstGeom prst="rect">
          <a:avLst/>
        </a:prstGeom>
        <a:solidFill>
          <a:srgbClr val="FFFFE7"/>
        </a:solidFill>
        <a:ln>
          <a:solidFill>
            <a:srgbClr val="FF0066"/>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66"/>
              </a:solidFill>
              <a:latin typeface="Meiryo UI" panose="020B0604030504040204" pitchFamily="50" charset="-128"/>
              <a:ea typeface="Meiryo UI" panose="020B0604030504040204" pitchFamily="50" charset="-128"/>
            </a:rPr>
            <a:t>③</a:t>
          </a:r>
        </a:p>
      </xdr:txBody>
    </xdr:sp>
    <xdr:clientData/>
  </xdr:oneCellAnchor>
  <xdr:twoCellAnchor>
    <xdr:from>
      <xdr:col>1</xdr:col>
      <xdr:colOff>0</xdr:colOff>
      <xdr:row>50</xdr:row>
      <xdr:rowOff>47625</xdr:rowOff>
    </xdr:from>
    <xdr:to>
      <xdr:col>44</xdr:col>
      <xdr:colOff>9525</xdr:colOff>
      <xdr:row>60</xdr:row>
      <xdr:rowOff>466725</xdr:rowOff>
    </xdr:to>
    <xdr:sp macro="" textlink="">
      <xdr:nvSpPr>
        <xdr:cNvPr id="11" name="正方形/長方形 10">
          <a:extLst>
            <a:ext uri="{FF2B5EF4-FFF2-40B4-BE49-F238E27FC236}">
              <a16:creationId xmlns:a16="http://schemas.microsoft.com/office/drawing/2014/main" id="{603566F3-0139-41F4-9A49-E2ED62B5BACD}"/>
            </a:ext>
          </a:extLst>
        </xdr:cNvPr>
        <xdr:cNvSpPr/>
      </xdr:nvSpPr>
      <xdr:spPr>
        <a:xfrm>
          <a:off x="247650" y="8277225"/>
          <a:ext cx="8229600" cy="2733675"/>
        </a:xfrm>
        <a:prstGeom prst="rect">
          <a:avLst/>
        </a:prstGeom>
        <a:noFill/>
        <a:ln w="2540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0</xdr:col>
      <xdr:colOff>228600</xdr:colOff>
      <xdr:row>61</xdr:row>
      <xdr:rowOff>180975</xdr:rowOff>
    </xdr:from>
    <xdr:to>
      <xdr:col>43</xdr:col>
      <xdr:colOff>266700</xdr:colOff>
      <xdr:row>67</xdr:row>
      <xdr:rowOff>9525</xdr:rowOff>
    </xdr:to>
    <xdr:sp macro="" textlink="">
      <xdr:nvSpPr>
        <xdr:cNvPr id="13" name="正方形/長方形 12">
          <a:extLst>
            <a:ext uri="{FF2B5EF4-FFF2-40B4-BE49-F238E27FC236}">
              <a16:creationId xmlns:a16="http://schemas.microsoft.com/office/drawing/2014/main" id="{1E933E75-89F1-4CBB-92B4-E78BCB5D4ADB}"/>
            </a:ext>
          </a:extLst>
        </xdr:cNvPr>
        <xdr:cNvSpPr/>
      </xdr:nvSpPr>
      <xdr:spPr>
        <a:xfrm>
          <a:off x="228600" y="11201400"/>
          <a:ext cx="8229600" cy="1343025"/>
        </a:xfrm>
        <a:prstGeom prst="rect">
          <a:avLst/>
        </a:prstGeom>
        <a:noFill/>
        <a:ln w="2540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761999</xdr:colOff>
      <xdr:row>60</xdr:row>
      <xdr:rowOff>438151</xdr:rowOff>
    </xdr:from>
    <xdr:ext cx="441146" cy="515782"/>
    <xdr:sp macro="" textlink="">
      <xdr:nvSpPr>
        <xdr:cNvPr id="14" name="テキスト ボックス 13">
          <a:extLst>
            <a:ext uri="{FF2B5EF4-FFF2-40B4-BE49-F238E27FC236}">
              <a16:creationId xmlns:a16="http://schemas.microsoft.com/office/drawing/2014/main" id="{E0907A3E-51DC-4B1F-B46D-172D625CDC0C}"/>
            </a:ext>
          </a:extLst>
        </xdr:cNvPr>
        <xdr:cNvSpPr txBox="1"/>
      </xdr:nvSpPr>
      <xdr:spPr>
        <a:xfrm>
          <a:off x="2247899" y="10982326"/>
          <a:ext cx="441146" cy="515782"/>
        </a:xfrm>
        <a:prstGeom prst="rect">
          <a:avLst/>
        </a:prstGeom>
        <a:solidFill>
          <a:srgbClr val="FFFFE7"/>
        </a:solidFill>
        <a:ln>
          <a:solidFill>
            <a:srgbClr val="FF0066"/>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66"/>
              </a:solidFill>
              <a:latin typeface="Meiryo UI" panose="020B0604030504040204" pitchFamily="50" charset="-128"/>
              <a:ea typeface="Meiryo UI" panose="020B0604030504040204" pitchFamily="50" charset="-128"/>
            </a:rPr>
            <a:t>⑤</a:t>
          </a:r>
        </a:p>
      </xdr:txBody>
    </xdr:sp>
    <xdr:clientData/>
  </xdr:oneCellAnchor>
  <xdr:twoCellAnchor>
    <xdr:from>
      <xdr:col>1</xdr:col>
      <xdr:colOff>0</xdr:colOff>
      <xdr:row>67</xdr:row>
      <xdr:rowOff>9525</xdr:rowOff>
    </xdr:from>
    <xdr:to>
      <xdr:col>44</xdr:col>
      <xdr:colOff>6350</xdr:colOff>
      <xdr:row>98</xdr:row>
      <xdr:rowOff>28575</xdr:rowOff>
    </xdr:to>
    <xdr:sp macro="" textlink="">
      <xdr:nvSpPr>
        <xdr:cNvPr id="15" name="正方形/長方形 14">
          <a:extLst>
            <a:ext uri="{FF2B5EF4-FFF2-40B4-BE49-F238E27FC236}">
              <a16:creationId xmlns:a16="http://schemas.microsoft.com/office/drawing/2014/main" id="{9B2B71A2-2121-4FA4-A5C0-9B486B441634}"/>
            </a:ext>
          </a:extLst>
        </xdr:cNvPr>
        <xdr:cNvSpPr/>
      </xdr:nvSpPr>
      <xdr:spPr>
        <a:xfrm>
          <a:off x="228600" y="12849225"/>
          <a:ext cx="7645400" cy="9906000"/>
        </a:xfrm>
        <a:prstGeom prst="rect">
          <a:avLst/>
        </a:prstGeom>
        <a:noFill/>
        <a:ln w="25400">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161924</xdr:colOff>
      <xdr:row>51</xdr:row>
      <xdr:rowOff>47626</xdr:rowOff>
    </xdr:from>
    <xdr:ext cx="441146" cy="515782"/>
    <xdr:sp macro="" textlink="">
      <xdr:nvSpPr>
        <xdr:cNvPr id="16" name="テキスト ボックス 15">
          <a:extLst>
            <a:ext uri="{FF2B5EF4-FFF2-40B4-BE49-F238E27FC236}">
              <a16:creationId xmlns:a16="http://schemas.microsoft.com/office/drawing/2014/main" id="{6C415B03-D8DD-4BCB-9356-93AAD9594154}"/>
            </a:ext>
          </a:extLst>
        </xdr:cNvPr>
        <xdr:cNvSpPr txBox="1"/>
      </xdr:nvSpPr>
      <xdr:spPr>
        <a:xfrm>
          <a:off x="161924" y="8334376"/>
          <a:ext cx="441146" cy="515782"/>
        </a:xfrm>
        <a:prstGeom prst="rect">
          <a:avLst/>
        </a:prstGeom>
        <a:solidFill>
          <a:srgbClr val="FFFFE7"/>
        </a:solidFill>
        <a:ln>
          <a:solidFill>
            <a:srgbClr val="FF0066"/>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66"/>
              </a:solidFill>
              <a:latin typeface="Meiryo UI" panose="020B0604030504040204" pitchFamily="50" charset="-128"/>
              <a:ea typeface="Meiryo UI" panose="020B0604030504040204" pitchFamily="50" charset="-128"/>
            </a:rPr>
            <a:t>④</a:t>
          </a:r>
        </a:p>
      </xdr:txBody>
    </xdr:sp>
    <xdr:clientData/>
  </xdr:oneCellAnchor>
  <xdr:oneCellAnchor>
    <xdr:from>
      <xdr:col>33</xdr:col>
      <xdr:colOff>123264</xdr:colOff>
      <xdr:row>66</xdr:row>
      <xdr:rowOff>108137</xdr:rowOff>
    </xdr:from>
    <xdr:ext cx="441146" cy="515782"/>
    <xdr:sp macro="" textlink="">
      <xdr:nvSpPr>
        <xdr:cNvPr id="20" name="テキスト ボックス 19">
          <a:extLst>
            <a:ext uri="{FF2B5EF4-FFF2-40B4-BE49-F238E27FC236}">
              <a16:creationId xmlns:a16="http://schemas.microsoft.com/office/drawing/2014/main" id="{3374B417-EDEA-4FB1-8F58-349A378EA134}"/>
            </a:ext>
          </a:extLst>
        </xdr:cNvPr>
        <xdr:cNvSpPr txBox="1"/>
      </xdr:nvSpPr>
      <xdr:spPr>
        <a:xfrm>
          <a:off x="6200214" y="12376337"/>
          <a:ext cx="441146" cy="515782"/>
        </a:xfrm>
        <a:prstGeom prst="rect">
          <a:avLst/>
        </a:prstGeom>
        <a:solidFill>
          <a:srgbClr val="FFFFE7"/>
        </a:solidFill>
        <a:ln>
          <a:solidFill>
            <a:srgbClr val="FF0066"/>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66"/>
              </a:solidFill>
              <a:latin typeface="Meiryo UI" panose="020B0604030504040204" pitchFamily="50" charset="-128"/>
              <a:ea typeface="Meiryo UI" panose="020B0604030504040204" pitchFamily="50" charset="-128"/>
            </a:rPr>
            <a:t>⑥</a:t>
          </a:r>
        </a:p>
      </xdr:txBody>
    </xdr:sp>
    <xdr:clientData/>
  </xdr:oneCellAnchor>
  <xdr:oneCellAnchor>
    <xdr:from>
      <xdr:col>45</xdr:col>
      <xdr:colOff>694763</xdr:colOff>
      <xdr:row>69</xdr:row>
      <xdr:rowOff>235323</xdr:rowOff>
    </xdr:from>
    <xdr:ext cx="8830237" cy="683559"/>
    <xdr:sp macro="" textlink="">
      <xdr:nvSpPr>
        <xdr:cNvPr id="12" name="テキスト ボックス 11">
          <a:extLst>
            <a:ext uri="{FF2B5EF4-FFF2-40B4-BE49-F238E27FC236}">
              <a16:creationId xmlns:a16="http://schemas.microsoft.com/office/drawing/2014/main" id="{3E8D267C-6C45-F589-5EE5-7C1E81AF05B1}"/>
            </a:ext>
          </a:extLst>
        </xdr:cNvPr>
        <xdr:cNvSpPr txBox="1"/>
      </xdr:nvSpPr>
      <xdr:spPr>
        <a:xfrm>
          <a:off x="9468969" y="13357411"/>
          <a:ext cx="8830237" cy="6835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Meiryo UI" panose="020B0604030504040204" pitchFamily="50" charset="-128"/>
              <a:ea typeface="Meiryo UI" panose="020B0604030504040204" pitchFamily="50" charset="-128"/>
            </a:rPr>
            <a:t>区分Ａ・Ｂのいずれにも該当しない連携策＜公募要領Ｐ５３の「その他」＞を実施する場合は、区分Ａ・Ｂからそれぞれ</a:t>
          </a:r>
          <a:r>
            <a:rPr kumimoji="1" lang="en-US" altLang="ja-JP" sz="1000">
              <a:latin typeface="Meiryo UI" panose="020B0604030504040204" pitchFamily="50" charset="-128"/>
              <a:ea typeface="Meiryo UI" panose="020B0604030504040204" pitchFamily="50" charset="-128"/>
            </a:rPr>
            <a:t>1</a:t>
          </a:r>
          <a:r>
            <a:rPr kumimoji="1" lang="ja-JP" altLang="en-US" sz="1000">
              <a:latin typeface="Meiryo UI" panose="020B0604030504040204" pitchFamily="50" charset="-128"/>
              <a:ea typeface="Meiryo UI" panose="020B0604030504040204" pitchFamily="50" charset="-128"/>
            </a:rPr>
            <a:t>つのメニューを選択していただいたうえ、</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新たに実施計画書の</a:t>
          </a:r>
          <a:r>
            <a:rPr kumimoji="1" lang="en-US" altLang="ja-JP" sz="1000">
              <a:latin typeface="Meiryo UI" panose="020B0604030504040204" pitchFamily="50" charset="-128"/>
              <a:ea typeface="Meiryo UI" panose="020B0604030504040204" pitchFamily="50" charset="-128"/>
            </a:rPr>
            <a:t>2</a:t>
          </a:r>
          <a:r>
            <a:rPr kumimoji="1" lang="ja-JP" altLang="en-US" sz="1000">
              <a:latin typeface="Meiryo UI" panose="020B0604030504040204" pitchFamily="50" charset="-128"/>
              <a:ea typeface="Meiryo UI" panose="020B0604030504040204" pitchFamily="50" charset="-128"/>
            </a:rPr>
            <a:t>ファイル目を作成してください。</a:t>
          </a:r>
          <a:r>
            <a:rPr kumimoji="1" lang="en-US" altLang="ja-JP" sz="1000">
              <a:latin typeface="Meiryo UI" panose="020B0604030504040204" pitchFamily="50" charset="-128"/>
              <a:ea typeface="Meiryo UI" panose="020B0604030504040204" pitchFamily="50" charset="-128"/>
            </a:rPr>
            <a:t>2</a:t>
          </a:r>
          <a:r>
            <a:rPr kumimoji="1" lang="ja-JP" altLang="en-US" sz="1000">
              <a:latin typeface="Meiryo UI" panose="020B0604030504040204" pitchFamily="50" charset="-128"/>
              <a:ea typeface="Meiryo UI" panose="020B0604030504040204" pitchFamily="50" charset="-128"/>
            </a:rPr>
            <a:t>ファイル目の選択メニューは区分Ａはブランク、区分Ｂに</a:t>
          </a:r>
          <a:r>
            <a:rPr kumimoji="1" lang="en-US" altLang="ja-JP" sz="1000">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１７</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を入力してください。</a:t>
          </a:r>
        </a:p>
      </xdr:txBody>
    </xdr:sp>
    <xdr:clientData/>
  </xdr:oneCellAnchor>
  <xdr:twoCellAnchor>
    <xdr:from>
      <xdr:col>44</xdr:col>
      <xdr:colOff>14941</xdr:colOff>
      <xdr:row>38</xdr:row>
      <xdr:rowOff>112059</xdr:rowOff>
    </xdr:from>
    <xdr:to>
      <xdr:col>45</xdr:col>
      <xdr:colOff>122701</xdr:colOff>
      <xdr:row>38</xdr:row>
      <xdr:rowOff>112060</xdr:rowOff>
    </xdr:to>
    <xdr:cxnSp macro="">
      <xdr:nvCxnSpPr>
        <xdr:cNvPr id="17" name="直線矢印コネクタ 16">
          <a:extLst>
            <a:ext uri="{FF2B5EF4-FFF2-40B4-BE49-F238E27FC236}">
              <a16:creationId xmlns:a16="http://schemas.microsoft.com/office/drawing/2014/main" id="{61A46D2E-8333-42DD-85E6-BF23A8FD6D31}"/>
            </a:ext>
          </a:extLst>
        </xdr:cNvPr>
        <xdr:cNvCxnSpPr/>
      </xdr:nvCxnSpPr>
      <xdr:spPr>
        <a:xfrm flipH="1">
          <a:off x="8008470" y="5744883"/>
          <a:ext cx="257172" cy="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141941</xdr:colOff>
      <xdr:row>34</xdr:row>
      <xdr:rowOff>89647</xdr:rowOff>
    </xdr:from>
    <xdr:to>
      <xdr:col>58</xdr:col>
      <xdr:colOff>1008529</xdr:colOff>
      <xdr:row>44</xdr:row>
      <xdr:rowOff>141941</xdr:rowOff>
    </xdr:to>
    <xdr:sp macro="" textlink="">
      <xdr:nvSpPr>
        <xdr:cNvPr id="18" name="正方形/長方形 17">
          <a:extLst>
            <a:ext uri="{FF2B5EF4-FFF2-40B4-BE49-F238E27FC236}">
              <a16:creationId xmlns:a16="http://schemas.microsoft.com/office/drawing/2014/main" id="{AA3C2A85-DF27-45BD-88B8-DBD240BA8DCC}"/>
            </a:ext>
          </a:extLst>
        </xdr:cNvPr>
        <xdr:cNvSpPr/>
      </xdr:nvSpPr>
      <xdr:spPr>
        <a:xfrm>
          <a:off x="8206441" y="5042647"/>
          <a:ext cx="8810438" cy="2008094"/>
        </a:xfrm>
        <a:prstGeom prst="rect">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20"/>
            </a:lnSpc>
          </a:pP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申請したシステムごとの実施予定の車両の延べ台数ではなく</a:t>
          </a:r>
          <a:r>
            <a:rPr kumimoji="1" lang="ja-JP" altLang="en-US" sz="1100" b="1">
              <a:solidFill>
                <a:srgbClr val="FF0000"/>
              </a:solidFill>
              <a:latin typeface="Meiryo UI" panose="020B0604030504040204" pitchFamily="50" charset="-128"/>
              <a:ea typeface="Meiryo UI" panose="020B0604030504040204" pitchFamily="50" charset="-128"/>
            </a:rPr>
            <a:t>実台数</a:t>
          </a:r>
          <a:r>
            <a:rPr kumimoji="1" lang="ja-JP" altLang="en-US" sz="1100" b="0">
              <a:solidFill>
                <a:sysClr val="windowText" lastClr="000000"/>
              </a:solidFill>
              <a:latin typeface="Meiryo UI" panose="020B0604030504040204" pitchFamily="50" charset="-128"/>
              <a:ea typeface="Meiryo UI" panose="020B0604030504040204" pitchFamily="50" charset="-128"/>
            </a:rPr>
            <a:t>を入力すること。</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lnSpc>
              <a:spcPts val="1320"/>
            </a:lnSpc>
          </a:pP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複数のシステムで同一車両を併用する場合は、</a:t>
          </a:r>
          <a:r>
            <a:rPr kumimoji="1" lang="ja-JP" altLang="en-US" sz="1100" b="1">
              <a:solidFill>
                <a:srgbClr val="FF0000"/>
              </a:solidFill>
              <a:latin typeface="Meiryo UI" panose="020B0604030504040204" pitchFamily="50" charset="-128"/>
              <a:ea typeface="Meiryo UI" panose="020B0604030504040204" pitchFamily="50" charset="-128"/>
            </a:rPr>
            <a:t>重複する台数を除く</a:t>
          </a:r>
          <a:r>
            <a:rPr kumimoji="1" lang="ja-JP" altLang="en-US" sz="1100" b="0">
              <a:solidFill>
                <a:sysClr val="windowText" lastClr="000000"/>
              </a:solidFill>
              <a:latin typeface="Meiryo UI" panose="020B0604030504040204" pitchFamily="50" charset="-128"/>
              <a:ea typeface="Meiryo UI" panose="020B0604030504040204" pitchFamily="50" charset="-128"/>
            </a:rPr>
            <a:t>こと。</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45</xdr:col>
      <xdr:colOff>201332</xdr:colOff>
      <xdr:row>37</xdr:row>
      <xdr:rowOff>162858</xdr:rowOff>
    </xdr:from>
    <xdr:to>
      <xdr:col>51</xdr:col>
      <xdr:colOff>317500</xdr:colOff>
      <xdr:row>44</xdr:row>
      <xdr:rowOff>63499</xdr:rowOff>
    </xdr:to>
    <xdr:sp macro="" textlink="">
      <xdr:nvSpPr>
        <xdr:cNvPr id="19" name="正方形/長方形 18">
          <a:extLst>
            <a:ext uri="{FF2B5EF4-FFF2-40B4-BE49-F238E27FC236}">
              <a16:creationId xmlns:a16="http://schemas.microsoft.com/office/drawing/2014/main" id="{63455195-75D8-4E88-BE8C-EC327EFDCC06}"/>
            </a:ext>
          </a:extLst>
        </xdr:cNvPr>
        <xdr:cNvSpPr/>
      </xdr:nvSpPr>
      <xdr:spPr>
        <a:xfrm>
          <a:off x="8265832" y="5598458"/>
          <a:ext cx="3627718" cy="1373841"/>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例 ）</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車両動態管理システムと配車計画システムを導入し、</a:t>
          </a:r>
        </a:p>
        <a:p>
          <a:pPr algn="l"/>
          <a:r>
            <a:rPr kumimoji="1" lang="ja-JP" altLang="en-US" sz="1100" b="1" u="sng">
              <a:solidFill>
                <a:srgbClr val="FF0000"/>
              </a:solidFill>
              <a:latin typeface="Meiryo UI" panose="020B0604030504040204" pitchFamily="50" charset="-128"/>
              <a:ea typeface="Meiryo UI" panose="020B0604030504040204" pitchFamily="50" charset="-128"/>
            </a:rPr>
            <a:t>両システムにて同じ連携メニューによる取組を行う場合</a:t>
          </a:r>
          <a:endParaRPr kumimoji="1" lang="en-US" altLang="ja-JP" sz="1100" b="1" u="sng">
            <a:solidFill>
              <a:srgbClr val="FF0000"/>
            </a:solidFill>
            <a:latin typeface="Meiryo UI" panose="020B0604030504040204" pitchFamily="50" charset="-128"/>
            <a:ea typeface="Meiryo UI" panose="020B0604030504040204" pitchFamily="50" charset="-128"/>
          </a:endParaRPr>
        </a:p>
        <a:p>
          <a:pPr algn="l">
            <a:lnSpc>
              <a:spcPts val="1320"/>
            </a:lnSpc>
          </a:pPr>
          <a:r>
            <a:rPr kumimoji="1" lang="ja-JP" altLang="en-US" sz="1100" b="0" u="none">
              <a:solidFill>
                <a:sysClr val="windowText" lastClr="000000"/>
              </a:solidFill>
              <a:latin typeface="Meiryo UI" panose="020B0604030504040204" pitchFamily="50" charset="-128"/>
              <a:ea typeface="Meiryo UI" panose="020B0604030504040204" pitchFamily="50" charset="-128"/>
            </a:rPr>
            <a:t>　①車両動態管理システムの実施予定台数：</a:t>
          </a:r>
          <a:r>
            <a:rPr kumimoji="1" lang="en-US" altLang="ja-JP" sz="1100" b="0" u="none">
              <a:solidFill>
                <a:sysClr val="windowText" lastClr="000000"/>
              </a:solidFill>
              <a:latin typeface="Meiryo UI" panose="020B0604030504040204" pitchFamily="50" charset="-128"/>
              <a:ea typeface="Meiryo UI" panose="020B0604030504040204" pitchFamily="50" charset="-128"/>
            </a:rPr>
            <a:t>30</a:t>
          </a:r>
          <a:r>
            <a:rPr kumimoji="1" lang="ja-JP" altLang="en-US" sz="1100" b="0" u="none">
              <a:solidFill>
                <a:sysClr val="windowText" lastClr="000000"/>
              </a:solidFill>
              <a:latin typeface="Meiryo UI" panose="020B0604030504040204" pitchFamily="50" charset="-128"/>
              <a:ea typeface="Meiryo UI" panose="020B0604030504040204" pitchFamily="50" charset="-128"/>
            </a:rPr>
            <a:t>台</a:t>
          </a:r>
          <a:endParaRPr kumimoji="1" lang="en-US" altLang="ja-JP" sz="1100" b="0" u="none">
            <a:solidFill>
              <a:sysClr val="windowText" lastClr="000000"/>
            </a:solidFill>
            <a:latin typeface="Meiryo UI" panose="020B0604030504040204" pitchFamily="50" charset="-128"/>
            <a:ea typeface="Meiryo UI" panose="020B0604030504040204" pitchFamily="50" charset="-128"/>
          </a:endParaRPr>
        </a:p>
        <a:p>
          <a:pPr algn="l">
            <a:lnSpc>
              <a:spcPts val="1320"/>
            </a:lnSpc>
          </a:pPr>
          <a:r>
            <a:rPr kumimoji="1" lang="ja-JP" altLang="en-US" sz="1100" b="0" u="none">
              <a:solidFill>
                <a:sysClr val="windowText" lastClr="000000"/>
              </a:solidFill>
              <a:latin typeface="Meiryo UI" panose="020B0604030504040204" pitchFamily="50" charset="-128"/>
              <a:ea typeface="Meiryo UI" panose="020B0604030504040204" pitchFamily="50" charset="-128"/>
            </a:rPr>
            <a:t>　②配車計画システムの実施予定台数：</a:t>
          </a:r>
          <a:r>
            <a:rPr kumimoji="1" lang="en-US" altLang="ja-JP" sz="1100" b="0" u="none">
              <a:solidFill>
                <a:sysClr val="windowText" lastClr="000000"/>
              </a:solidFill>
              <a:latin typeface="Meiryo UI" panose="020B0604030504040204" pitchFamily="50" charset="-128"/>
              <a:ea typeface="Meiryo UI" panose="020B0604030504040204" pitchFamily="50" charset="-128"/>
            </a:rPr>
            <a:t>25</a:t>
          </a:r>
          <a:r>
            <a:rPr kumimoji="1" lang="ja-JP" altLang="en-US" sz="1100" b="0" u="none">
              <a:solidFill>
                <a:sysClr val="windowText" lastClr="000000"/>
              </a:solidFill>
              <a:latin typeface="Meiryo UI" panose="020B0604030504040204" pitchFamily="50" charset="-128"/>
              <a:ea typeface="Meiryo UI" panose="020B0604030504040204" pitchFamily="50" charset="-128"/>
            </a:rPr>
            <a:t>台</a:t>
          </a:r>
          <a:endParaRPr kumimoji="1" lang="en-US" altLang="ja-JP" sz="1100" b="0" u="none">
            <a:solidFill>
              <a:sysClr val="windowText" lastClr="000000"/>
            </a:solidFill>
            <a:latin typeface="Meiryo UI" panose="020B0604030504040204" pitchFamily="50" charset="-128"/>
            <a:ea typeface="Meiryo UI" panose="020B0604030504040204" pitchFamily="50" charset="-128"/>
          </a:endParaRPr>
        </a:p>
        <a:p>
          <a:pPr algn="l">
            <a:lnSpc>
              <a:spcPts val="1320"/>
            </a:lnSpc>
          </a:pPr>
          <a:r>
            <a:rPr kumimoji="1" lang="ja-JP" altLang="en-US" sz="1100" b="0" u="none">
              <a:solidFill>
                <a:sysClr val="windowText" lastClr="000000"/>
              </a:solidFill>
              <a:latin typeface="Meiryo UI" panose="020B0604030504040204" pitchFamily="50" charset="-128"/>
              <a:ea typeface="Meiryo UI" panose="020B0604030504040204" pitchFamily="50" charset="-128"/>
            </a:rPr>
            <a:t>　③うち重複する車両台数：</a:t>
          </a:r>
          <a:r>
            <a:rPr kumimoji="1" lang="en-US" altLang="ja-JP" sz="1100" b="0" u="none">
              <a:solidFill>
                <a:sysClr val="windowText" lastClr="000000"/>
              </a:solidFill>
              <a:latin typeface="Meiryo UI" panose="020B0604030504040204" pitchFamily="50" charset="-128"/>
              <a:ea typeface="Meiryo UI" panose="020B0604030504040204" pitchFamily="50" charset="-128"/>
            </a:rPr>
            <a:t>10</a:t>
          </a:r>
          <a:r>
            <a:rPr kumimoji="1" lang="ja-JP" altLang="en-US" sz="1100" b="0" u="none">
              <a:solidFill>
                <a:sysClr val="windowText" lastClr="000000"/>
              </a:solidFill>
              <a:latin typeface="Meiryo UI" panose="020B0604030504040204" pitchFamily="50" charset="-128"/>
              <a:ea typeface="Meiryo UI" panose="020B0604030504040204" pitchFamily="50" charset="-128"/>
            </a:rPr>
            <a:t>台</a:t>
          </a:r>
          <a:endParaRPr kumimoji="1" lang="en-US" altLang="ja-JP" sz="1100" b="0" u="none">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b="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51</xdr:col>
      <xdr:colOff>25400</xdr:colOff>
      <xdr:row>37</xdr:row>
      <xdr:rowOff>12701</xdr:rowOff>
    </xdr:from>
    <xdr:to>
      <xdr:col>54</xdr:col>
      <xdr:colOff>350368</xdr:colOff>
      <xdr:row>44</xdr:row>
      <xdr:rowOff>37488</xdr:rowOff>
    </xdr:to>
    <xdr:sp macro="" textlink="">
      <xdr:nvSpPr>
        <xdr:cNvPr id="21" name="円/楕円 150">
          <a:extLst>
            <a:ext uri="{FF2B5EF4-FFF2-40B4-BE49-F238E27FC236}">
              <a16:creationId xmlns:a16="http://schemas.microsoft.com/office/drawing/2014/main" id="{5D94EBCF-04BB-46CB-BFAF-2182C1E3F02A}"/>
            </a:ext>
          </a:extLst>
        </xdr:cNvPr>
        <xdr:cNvSpPr/>
      </xdr:nvSpPr>
      <xdr:spPr>
        <a:xfrm>
          <a:off x="11601450" y="5448301"/>
          <a:ext cx="1601318" cy="1497987"/>
        </a:xfrm>
        <a:prstGeom prst="ellipse">
          <a:avLst/>
        </a:prstGeom>
        <a:solidFill>
          <a:schemeClr val="accent4">
            <a:lumMod val="40000"/>
            <a:lumOff val="60000"/>
            <a:alpha val="50000"/>
          </a:schemeClr>
        </a:solidFill>
        <a:ln w="254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53</xdr:col>
      <xdr:colOff>5232</xdr:colOff>
      <xdr:row>37</xdr:row>
      <xdr:rowOff>19051</xdr:rowOff>
    </xdr:from>
    <xdr:to>
      <xdr:col>55</xdr:col>
      <xdr:colOff>101600</xdr:colOff>
      <xdr:row>44</xdr:row>
      <xdr:rowOff>43838</xdr:rowOff>
    </xdr:to>
    <xdr:sp macro="" textlink="">
      <xdr:nvSpPr>
        <xdr:cNvPr id="23" name="円/楕円 151">
          <a:extLst>
            <a:ext uri="{FF2B5EF4-FFF2-40B4-BE49-F238E27FC236}">
              <a16:creationId xmlns:a16="http://schemas.microsoft.com/office/drawing/2014/main" id="{2A3919DB-4831-4253-B313-63C42155172F}"/>
            </a:ext>
          </a:extLst>
        </xdr:cNvPr>
        <xdr:cNvSpPr/>
      </xdr:nvSpPr>
      <xdr:spPr>
        <a:xfrm>
          <a:off x="12489332" y="5454651"/>
          <a:ext cx="1601318" cy="1497987"/>
        </a:xfrm>
        <a:prstGeom prst="ellipse">
          <a:avLst/>
        </a:prstGeom>
        <a:solidFill>
          <a:schemeClr val="accent1">
            <a:lumMod val="20000"/>
            <a:lumOff val="80000"/>
            <a:alpha val="50000"/>
          </a:schemeClr>
        </a:solidFill>
        <a:ln w="25400">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ysClr val="windowText" lastClr="000000"/>
            </a:solidFill>
          </a:endParaRPr>
        </a:p>
      </xdr:txBody>
    </xdr:sp>
    <xdr:clientData/>
  </xdr:twoCellAnchor>
  <xdr:twoCellAnchor editAs="oneCell">
    <xdr:from>
      <xdr:col>51</xdr:col>
      <xdr:colOff>393700</xdr:colOff>
      <xdr:row>38</xdr:row>
      <xdr:rowOff>152400</xdr:rowOff>
    </xdr:from>
    <xdr:to>
      <xdr:col>52</xdr:col>
      <xdr:colOff>76200</xdr:colOff>
      <xdr:row>40</xdr:row>
      <xdr:rowOff>120650</xdr:rowOff>
    </xdr:to>
    <xdr:pic>
      <xdr:nvPicPr>
        <xdr:cNvPr id="31" name="グラフィックス 30" descr="トラック 単色塗りつぶし">
          <a:extLst>
            <a:ext uri="{FF2B5EF4-FFF2-40B4-BE49-F238E27FC236}">
              <a16:creationId xmlns:a16="http://schemas.microsoft.com/office/drawing/2014/main" id="{8AA253F4-BC56-46B4-A3F9-392E6829E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969750" y="5759450"/>
          <a:ext cx="355600" cy="355600"/>
        </a:xfrm>
        <a:prstGeom prst="rect">
          <a:avLst/>
        </a:prstGeom>
      </xdr:spPr>
    </xdr:pic>
    <xdr:clientData/>
  </xdr:twoCellAnchor>
  <xdr:twoCellAnchor editAs="oneCell">
    <xdr:from>
      <xdr:col>53</xdr:col>
      <xdr:colOff>209550</xdr:colOff>
      <xdr:row>39</xdr:row>
      <xdr:rowOff>69850</xdr:rowOff>
    </xdr:from>
    <xdr:to>
      <xdr:col>54</xdr:col>
      <xdr:colOff>196850</xdr:colOff>
      <xdr:row>41</xdr:row>
      <xdr:rowOff>38100</xdr:rowOff>
    </xdr:to>
    <xdr:pic>
      <xdr:nvPicPr>
        <xdr:cNvPr id="34" name="グラフィックス 33" descr="トラック 単色塗りつぶし">
          <a:extLst>
            <a:ext uri="{FF2B5EF4-FFF2-40B4-BE49-F238E27FC236}">
              <a16:creationId xmlns:a16="http://schemas.microsoft.com/office/drawing/2014/main" id="{2E6B292E-2A76-439D-9966-39A1857AB4F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693650" y="5905500"/>
          <a:ext cx="355600" cy="355600"/>
        </a:xfrm>
        <a:prstGeom prst="rect">
          <a:avLst/>
        </a:prstGeom>
      </xdr:spPr>
    </xdr:pic>
    <xdr:clientData/>
  </xdr:twoCellAnchor>
  <xdr:twoCellAnchor editAs="oneCell">
    <xdr:from>
      <xdr:col>54</xdr:col>
      <xdr:colOff>533400</xdr:colOff>
      <xdr:row>38</xdr:row>
      <xdr:rowOff>152400</xdr:rowOff>
    </xdr:from>
    <xdr:to>
      <xdr:col>54</xdr:col>
      <xdr:colOff>889000</xdr:colOff>
      <xdr:row>40</xdr:row>
      <xdr:rowOff>120650</xdr:rowOff>
    </xdr:to>
    <xdr:pic>
      <xdr:nvPicPr>
        <xdr:cNvPr id="35" name="グラフィックス 34" descr="トラック 単色塗りつぶし">
          <a:extLst>
            <a:ext uri="{FF2B5EF4-FFF2-40B4-BE49-F238E27FC236}">
              <a16:creationId xmlns:a16="http://schemas.microsoft.com/office/drawing/2014/main" id="{B16AA4D4-F89E-42F7-8F26-FAA7F4A773A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385800" y="5759450"/>
          <a:ext cx="355600" cy="355600"/>
        </a:xfrm>
        <a:prstGeom prst="rect">
          <a:avLst/>
        </a:prstGeom>
      </xdr:spPr>
    </xdr:pic>
    <xdr:clientData/>
  </xdr:twoCellAnchor>
  <xdr:twoCellAnchor>
    <xdr:from>
      <xdr:col>51</xdr:col>
      <xdr:colOff>273050</xdr:colOff>
      <xdr:row>38</xdr:row>
      <xdr:rowOff>152400</xdr:rowOff>
    </xdr:from>
    <xdr:to>
      <xdr:col>52</xdr:col>
      <xdr:colOff>158750</xdr:colOff>
      <xdr:row>42</xdr:row>
      <xdr:rowOff>209550</xdr:rowOff>
    </xdr:to>
    <xdr:sp macro="" textlink="">
      <xdr:nvSpPr>
        <xdr:cNvPr id="36" name="テキスト ボックス 35">
          <a:extLst>
            <a:ext uri="{FF2B5EF4-FFF2-40B4-BE49-F238E27FC236}">
              <a16:creationId xmlns:a16="http://schemas.microsoft.com/office/drawing/2014/main" id="{0A110BAD-4BF0-AA35-D3DA-23554E212CE0}"/>
            </a:ext>
          </a:extLst>
        </xdr:cNvPr>
        <xdr:cNvSpPr txBox="1"/>
      </xdr:nvSpPr>
      <xdr:spPr>
        <a:xfrm>
          <a:off x="11849100" y="5759450"/>
          <a:ext cx="558800" cy="90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eiryo UI" panose="020B0604030504040204" pitchFamily="50" charset="-128"/>
              <a:ea typeface="Meiryo UI" panose="020B0604030504040204" pitchFamily="50" charset="-128"/>
            </a:rPr>
            <a:t>×</a:t>
          </a:r>
        </a:p>
        <a:p>
          <a:pPr algn="ctr"/>
          <a:r>
            <a:rPr kumimoji="1" lang="en-US" altLang="ja-JP" sz="1100">
              <a:latin typeface="Meiryo UI" panose="020B0604030504040204" pitchFamily="50" charset="-128"/>
              <a:ea typeface="Meiryo UI" panose="020B0604030504040204" pitchFamily="50" charset="-128"/>
            </a:rPr>
            <a:t>30</a:t>
          </a:r>
          <a:r>
            <a:rPr kumimoji="1" lang="ja-JP" altLang="en-US" sz="1100">
              <a:latin typeface="Meiryo UI" panose="020B0604030504040204" pitchFamily="50" charset="-128"/>
              <a:ea typeface="Meiryo UI" panose="020B0604030504040204" pitchFamily="50" charset="-128"/>
            </a:rPr>
            <a:t>台</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53</xdr:col>
      <xdr:colOff>82550</xdr:colOff>
      <xdr:row>39</xdr:row>
      <xdr:rowOff>63500</xdr:rowOff>
    </xdr:from>
    <xdr:to>
      <xdr:col>54</xdr:col>
      <xdr:colOff>273050</xdr:colOff>
      <xdr:row>43</xdr:row>
      <xdr:rowOff>152400</xdr:rowOff>
    </xdr:to>
    <xdr:sp macro="" textlink="">
      <xdr:nvSpPr>
        <xdr:cNvPr id="37" name="テキスト ボックス 36">
          <a:extLst>
            <a:ext uri="{FF2B5EF4-FFF2-40B4-BE49-F238E27FC236}">
              <a16:creationId xmlns:a16="http://schemas.microsoft.com/office/drawing/2014/main" id="{50D43F4E-A8B3-4469-9C41-C535E5244A05}"/>
            </a:ext>
          </a:extLst>
        </xdr:cNvPr>
        <xdr:cNvSpPr txBox="1"/>
      </xdr:nvSpPr>
      <xdr:spPr>
        <a:xfrm>
          <a:off x="12566650" y="5899150"/>
          <a:ext cx="558800" cy="933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eiryo UI" panose="020B0604030504040204" pitchFamily="50" charset="-128"/>
              <a:ea typeface="Meiryo UI" panose="020B0604030504040204" pitchFamily="50" charset="-128"/>
            </a:rPr>
            <a:t>×</a:t>
          </a:r>
        </a:p>
        <a:p>
          <a:pPr algn="ctr"/>
          <a:r>
            <a:rPr kumimoji="1" lang="en-US" altLang="ja-JP" sz="1100">
              <a:latin typeface="Meiryo UI" panose="020B0604030504040204" pitchFamily="50" charset="-128"/>
              <a:ea typeface="Meiryo UI" panose="020B0604030504040204" pitchFamily="50" charset="-128"/>
            </a:rPr>
            <a:t>10</a:t>
          </a:r>
          <a:r>
            <a:rPr kumimoji="1" lang="ja-JP" altLang="en-US" sz="1100">
              <a:latin typeface="Meiryo UI" panose="020B0604030504040204" pitchFamily="50" charset="-128"/>
              <a:ea typeface="Meiryo UI" panose="020B0604030504040204" pitchFamily="50" charset="-128"/>
            </a:rPr>
            <a:t>台</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54</xdr:col>
      <xdr:colOff>400050</xdr:colOff>
      <xdr:row>39</xdr:row>
      <xdr:rowOff>12700</xdr:rowOff>
    </xdr:from>
    <xdr:to>
      <xdr:col>54</xdr:col>
      <xdr:colOff>958850</xdr:colOff>
      <xdr:row>42</xdr:row>
      <xdr:rowOff>184150</xdr:rowOff>
    </xdr:to>
    <xdr:sp macro="" textlink="">
      <xdr:nvSpPr>
        <xdr:cNvPr id="38" name="テキスト ボックス 37">
          <a:extLst>
            <a:ext uri="{FF2B5EF4-FFF2-40B4-BE49-F238E27FC236}">
              <a16:creationId xmlns:a16="http://schemas.microsoft.com/office/drawing/2014/main" id="{A92631E9-B6F3-4267-9624-D5DF02911665}"/>
            </a:ext>
          </a:extLst>
        </xdr:cNvPr>
        <xdr:cNvSpPr txBox="1"/>
      </xdr:nvSpPr>
      <xdr:spPr>
        <a:xfrm>
          <a:off x="13252450" y="5848350"/>
          <a:ext cx="558800" cy="787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eiryo UI" panose="020B0604030504040204" pitchFamily="50" charset="-128"/>
              <a:ea typeface="Meiryo UI" panose="020B0604030504040204" pitchFamily="50" charset="-128"/>
            </a:rPr>
            <a:t>×</a:t>
          </a:r>
        </a:p>
        <a:p>
          <a:pPr algn="ctr"/>
          <a:r>
            <a:rPr kumimoji="1" lang="en-US" altLang="ja-JP" sz="1100">
              <a:latin typeface="Meiryo UI" panose="020B0604030504040204" pitchFamily="50" charset="-128"/>
              <a:ea typeface="Meiryo UI" panose="020B0604030504040204" pitchFamily="50" charset="-128"/>
            </a:rPr>
            <a:t>25</a:t>
          </a:r>
          <a:r>
            <a:rPr kumimoji="1" lang="ja-JP" altLang="en-US" sz="1100">
              <a:latin typeface="Meiryo UI" panose="020B0604030504040204" pitchFamily="50" charset="-128"/>
              <a:ea typeface="Meiryo UI" panose="020B0604030504040204" pitchFamily="50" charset="-128"/>
            </a:rPr>
            <a:t>台</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55</xdr:col>
      <xdr:colOff>245942</xdr:colOff>
      <xdr:row>39</xdr:row>
      <xdr:rowOff>122361</xdr:rowOff>
    </xdr:from>
    <xdr:to>
      <xdr:col>55</xdr:col>
      <xdr:colOff>600697</xdr:colOff>
      <xdr:row>41</xdr:row>
      <xdr:rowOff>187945</xdr:rowOff>
    </xdr:to>
    <xdr:sp macro="" textlink="">
      <xdr:nvSpPr>
        <xdr:cNvPr id="39" name="下矢印 153">
          <a:extLst>
            <a:ext uri="{FF2B5EF4-FFF2-40B4-BE49-F238E27FC236}">
              <a16:creationId xmlns:a16="http://schemas.microsoft.com/office/drawing/2014/main" id="{B7532F60-E0E9-4127-A03E-5F4BE2092879}"/>
            </a:ext>
          </a:extLst>
        </xdr:cNvPr>
        <xdr:cNvSpPr/>
      </xdr:nvSpPr>
      <xdr:spPr>
        <a:xfrm rot="16200000">
          <a:off x="14185903" y="6007100"/>
          <a:ext cx="452934" cy="354755"/>
        </a:xfrm>
        <a:prstGeom prst="downArrow">
          <a:avLst/>
        </a:prstGeom>
        <a:solidFill>
          <a:schemeClr val="tx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56</xdr:col>
      <xdr:colOff>6350</xdr:colOff>
      <xdr:row>38</xdr:row>
      <xdr:rowOff>42209</xdr:rowOff>
    </xdr:from>
    <xdr:to>
      <xdr:col>58</xdr:col>
      <xdr:colOff>984250</xdr:colOff>
      <xdr:row>43</xdr:row>
      <xdr:rowOff>88901</xdr:rowOff>
    </xdr:to>
    <xdr:sp macro="" textlink="">
      <xdr:nvSpPr>
        <xdr:cNvPr id="40" name="正方形/長方形 39">
          <a:extLst>
            <a:ext uri="{FF2B5EF4-FFF2-40B4-BE49-F238E27FC236}">
              <a16:creationId xmlns:a16="http://schemas.microsoft.com/office/drawing/2014/main" id="{25DD2D06-7311-41F8-B2B6-0A8DE23ACE29}"/>
            </a:ext>
          </a:extLst>
        </xdr:cNvPr>
        <xdr:cNvSpPr/>
      </xdr:nvSpPr>
      <xdr:spPr>
        <a:xfrm>
          <a:off x="14668500" y="5649259"/>
          <a:ext cx="2324100" cy="1119842"/>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実施予定台数は</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u="none">
              <a:solidFill>
                <a:sysClr val="windowText" lastClr="000000"/>
              </a:solidFill>
              <a:latin typeface="Meiryo UI" panose="020B0604030504040204" pitchFamily="50" charset="-128"/>
              <a:ea typeface="Meiryo UI" panose="020B0604030504040204" pitchFamily="50" charset="-128"/>
            </a:rPr>
            <a:t>・①</a:t>
          </a:r>
          <a:r>
            <a:rPr kumimoji="1" lang="en-US" altLang="ja-JP" sz="1100" b="0" u="none">
              <a:solidFill>
                <a:sysClr val="windowText" lastClr="000000"/>
              </a:solidFill>
              <a:latin typeface="Meiryo UI" panose="020B0604030504040204" pitchFamily="50" charset="-128"/>
              <a:ea typeface="Meiryo UI" panose="020B0604030504040204" pitchFamily="50" charset="-128"/>
            </a:rPr>
            <a:t>+</a:t>
          </a:r>
          <a:r>
            <a:rPr kumimoji="1" lang="ja-JP" altLang="en-US" sz="1100" b="0" u="none">
              <a:solidFill>
                <a:sysClr val="windowText" lastClr="000000"/>
              </a:solidFill>
              <a:latin typeface="Meiryo UI" panose="020B0604030504040204" pitchFamily="50" charset="-128"/>
              <a:ea typeface="Meiryo UI" panose="020B0604030504040204" pitchFamily="50" charset="-128"/>
            </a:rPr>
            <a:t>②＝</a:t>
          </a:r>
          <a:r>
            <a:rPr kumimoji="1" lang="en-US" altLang="ja-JP" sz="1100" b="0" u="none">
              <a:solidFill>
                <a:sysClr val="windowText" lastClr="000000"/>
              </a:solidFill>
              <a:latin typeface="Meiryo UI" panose="020B0604030504040204" pitchFamily="50" charset="-128"/>
              <a:ea typeface="Meiryo UI" panose="020B0604030504040204" pitchFamily="50" charset="-128"/>
            </a:rPr>
            <a:t>55</a:t>
          </a:r>
          <a:r>
            <a:rPr kumimoji="1" lang="ja-JP" altLang="en-US" sz="1100" b="0" u="none">
              <a:solidFill>
                <a:sysClr val="windowText" lastClr="000000"/>
              </a:solidFill>
              <a:latin typeface="Meiryo UI" panose="020B0604030504040204" pitchFamily="50" charset="-128"/>
              <a:ea typeface="Meiryo UI" panose="020B0604030504040204" pitchFamily="50" charset="-128"/>
            </a:rPr>
            <a:t>台ではなく</a:t>
          </a:r>
          <a:endParaRPr kumimoji="1" lang="en-US" altLang="ja-JP" sz="1100" b="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1" u="sng">
              <a:solidFill>
                <a:srgbClr val="FF0000"/>
              </a:solidFill>
              <a:latin typeface="Meiryo UI" panose="020B0604030504040204" pitchFamily="50" charset="-128"/>
              <a:ea typeface="Meiryo UI" panose="020B0604030504040204" pitchFamily="50" charset="-128"/>
            </a:rPr>
            <a:t>・①</a:t>
          </a:r>
          <a:r>
            <a:rPr kumimoji="1" lang="en-US" altLang="ja-JP" sz="1200" b="1" u="sng">
              <a:solidFill>
                <a:srgbClr val="FF0000"/>
              </a:solidFill>
              <a:latin typeface="Meiryo UI" panose="020B0604030504040204" pitchFamily="50" charset="-128"/>
              <a:ea typeface="Meiryo UI" panose="020B0604030504040204" pitchFamily="50" charset="-128"/>
            </a:rPr>
            <a:t>+</a:t>
          </a:r>
          <a:r>
            <a:rPr kumimoji="1" lang="ja-JP" altLang="en-US" sz="1200" b="1" u="sng">
              <a:solidFill>
                <a:srgbClr val="FF0000"/>
              </a:solidFill>
              <a:latin typeface="Meiryo UI" panose="020B0604030504040204" pitchFamily="50" charset="-128"/>
              <a:ea typeface="Meiryo UI" panose="020B0604030504040204" pitchFamily="50" charset="-128"/>
            </a:rPr>
            <a:t>②ｰ③＝</a:t>
          </a:r>
          <a:r>
            <a:rPr kumimoji="1" lang="en-US" altLang="ja-JP" sz="1200" b="1" u="sng">
              <a:solidFill>
                <a:srgbClr val="FF0000"/>
              </a:solidFill>
              <a:latin typeface="Meiryo UI" panose="020B0604030504040204" pitchFamily="50" charset="-128"/>
              <a:ea typeface="Meiryo UI" panose="020B0604030504040204" pitchFamily="50" charset="-128"/>
            </a:rPr>
            <a:t>45</a:t>
          </a:r>
          <a:r>
            <a:rPr kumimoji="1" lang="ja-JP" altLang="en-US" sz="1200" b="1" u="sng">
              <a:solidFill>
                <a:srgbClr val="FF0000"/>
              </a:solidFill>
              <a:latin typeface="Meiryo UI" panose="020B0604030504040204" pitchFamily="50" charset="-128"/>
              <a:ea typeface="Meiryo UI" panose="020B0604030504040204" pitchFamily="50" charset="-128"/>
            </a:rPr>
            <a:t>台</a:t>
          </a:r>
          <a:endParaRPr kumimoji="1" lang="en-US" altLang="ja-JP" sz="1200" b="1" u="sng">
            <a:solidFill>
              <a:srgbClr val="FF0000"/>
            </a:solidFill>
            <a:latin typeface="Meiryo UI" panose="020B0604030504040204" pitchFamily="50" charset="-128"/>
            <a:ea typeface="Meiryo UI" panose="020B0604030504040204" pitchFamily="50" charset="-128"/>
          </a:endParaRPr>
        </a:p>
        <a:p>
          <a:pPr algn="l"/>
          <a:r>
            <a:rPr kumimoji="1" lang="ja-JP" altLang="en-US" sz="1100" b="0" u="none">
              <a:solidFill>
                <a:sysClr val="windowText" lastClr="000000"/>
              </a:solidFill>
              <a:latin typeface="Meiryo UI" panose="020B0604030504040204" pitchFamily="50" charset="-128"/>
              <a:ea typeface="Meiryo UI" panose="020B0604030504040204" pitchFamily="50" charset="-128"/>
            </a:rPr>
            <a:t>となる</a:t>
          </a:r>
        </a:p>
      </xdr:txBody>
    </xdr:sp>
    <xdr:clientData/>
  </xdr:twoCellAnchor>
  <xdr:twoCellAnchor>
    <xdr:from>
      <xdr:col>50</xdr:col>
      <xdr:colOff>419100</xdr:colOff>
      <xdr:row>36</xdr:row>
      <xdr:rowOff>266700</xdr:rowOff>
    </xdr:from>
    <xdr:to>
      <xdr:col>53</xdr:col>
      <xdr:colOff>330200</xdr:colOff>
      <xdr:row>38</xdr:row>
      <xdr:rowOff>127000</xdr:rowOff>
    </xdr:to>
    <xdr:sp macro="" textlink="">
      <xdr:nvSpPr>
        <xdr:cNvPr id="43" name="テキスト ボックス 42">
          <a:extLst>
            <a:ext uri="{FF2B5EF4-FFF2-40B4-BE49-F238E27FC236}">
              <a16:creationId xmlns:a16="http://schemas.microsoft.com/office/drawing/2014/main" id="{7C19F480-5D65-4FEA-8007-4B2AD03AB51F}"/>
            </a:ext>
          </a:extLst>
        </xdr:cNvPr>
        <xdr:cNvSpPr txBox="1"/>
      </xdr:nvSpPr>
      <xdr:spPr>
        <a:xfrm>
          <a:off x="11322050" y="5410200"/>
          <a:ext cx="14922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①車両動態管理システム</a:t>
          </a:r>
          <a:endParaRPr kumimoji="1" lang="en-US" altLang="ja-JP" sz="1000">
            <a:latin typeface="Meiryo UI" panose="020B0604030504040204" pitchFamily="50" charset="-128"/>
            <a:ea typeface="Meiryo UI" panose="020B0604030504040204" pitchFamily="50" charset="-128"/>
          </a:endParaRPr>
        </a:p>
      </xdr:txBody>
    </xdr:sp>
    <xdr:clientData/>
  </xdr:twoCellAnchor>
  <xdr:twoCellAnchor>
    <xdr:from>
      <xdr:col>54</xdr:col>
      <xdr:colOff>38100</xdr:colOff>
      <xdr:row>36</xdr:row>
      <xdr:rowOff>285750</xdr:rowOff>
    </xdr:from>
    <xdr:to>
      <xdr:col>55</xdr:col>
      <xdr:colOff>260350</xdr:colOff>
      <xdr:row>38</xdr:row>
      <xdr:rowOff>139700</xdr:rowOff>
    </xdr:to>
    <xdr:sp macro="" textlink="">
      <xdr:nvSpPr>
        <xdr:cNvPr id="44" name="テキスト ボックス 43">
          <a:extLst>
            <a:ext uri="{FF2B5EF4-FFF2-40B4-BE49-F238E27FC236}">
              <a16:creationId xmlns:a16="http://schemas.microsoft.com/office/drawing/2014/main" id="{1C086496-E450-4D22-BAE6-68DCBAD38BC3}"/>
            </a:ext>
          </a:extLst>
        </xdr:cNvPr>
        <xdr:cNvSpPr txBox="1"/>
      </xdr:nvSpPr>
      <xdr:spPr>
        <a:xfrm>
          <a:off x="12890500" y="5429250"/>
          <a:ext cx="13589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eiryo UI" panose="020B0604030504040204" pitchFamily="50" charset="-128"/>
              <a:ea typeface="Meiryo UI" panose="020B0604030504040204" pitchFamily="50" charset="-128"/>
            </a:rPr>
            <a:t>②配車計画システム</a:t>
          </a:r>
          <a:endParaRPr kumimoji="1" lang="en-US" altLang="ja-JP" sz="1000">
            <a:latin typeface="Meiryo UI" panose="020B0604030504040204" pitchFamily="50" charset="-128"/>
            <a:ea typeface="Meiryo UI" panose="020B0604030504040204" pitchFamily="50" charset="-128"/>
          </a:endParaRPr>
        </a:p>
      </xdr:txBody>
    </xdr:sp>
    <xdr:clientData/>
  </xdr:twoCellAnchor>
  <xdr:twoCellAnchor>
    <xdr:from>
      <xdr:col>53</xdr:col>
      <xdr:colOff>12700</xdr:colOff>
      <xdr:row>38</xdr:row>
      <xdr:rowOff>107950</xdr:rowOff>
    </xdr:from>
    <xdr:to>
      <xdr:col>54</xdr:col>
      <xdr:colOff>298450</xdr:colOff>
      <xdr:row>39</xdr:row>
      <xdr:rowOff>133350</xdr:rowOff>
    </xdr:to>
    <xdr:sp macro="" textlink="">
      <xdr:nvSpPr>
        <xdr:cNvPr id="45" name="テキスト ボックス 44">
          <a:extLst>
            <a:ext uri="{FF2B5EF4-FFF2-40B4-BE49-F238E27FC236}">
              <a16:creationId xmlns:a16="http://schemas.microsoft.com/office/drawing/2014/main" id="{1969E88C-7F0D-40C3-89BE-79EFDB3577D6}"/>
            </a:ext>
          </a:extLst>
        </xdr:cNvPr>
        <xdr:cNvSpPr txBox="1"/>
      </xdr:nvSpPr>
      <xdr:spPr>
        <a:xfrm>
          <a:off x="12496800" y="5715000"/>
          <a:ext cx="6540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eiryo UI" panose="020B0604030504040204" pitchFamily="50" charset="-128"/>
              <a:ea typeface="Meiryo UI" panose="020B0604030504040204" pitchFamily="50" charset="-128"/>
            </a:rPr>
            <a:t>③重複</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editAs="oneCell">
    <xdr:from>
      <xdr:col>45</xdr:col>
      <xdr:colOff>406400</xdr:colOff>
      <xdr:row>55</xdr:row>
      <xdr:rowOff>120650</xdr:rowOff>
    </xdr:from>
    <xdr:to>
      <xdr:col>57</xdr:col>
      <xdr:colOff>200750</xdr:colOff>
      <xdr:row>60</xdr:row>
      <xdr:rowOff>412750</xdr:rowOff>
    </xdr:to>
    <xdr:pic>
      <xdr:nvPicPr>
        <xdr:cNvPr id="24" name="図 23">
          <a:extLst>
            <a:ext uri="{FF2B5EF4-FFF2-40B4-BE49-F238E27FC236}">
              <a16:creationId xmlns:a16="http://schemas.microsoft.com/office/drawing/2014/main" id="{82A66E9C-797B-1B3E-9DB1-8E182EB4E1E3}"/>
            </a:ext>
          </a:extLst>
        </xdr:cNvPr>
        <xdr:cNvPicPr>
          <a:picLocks noChangeAspect="1"/>
        </xdr:cNvPicPr>
      </xdr:nvPicPr>
      <xdr:blipFill rotWithShape="1">
        <a:blip xmlns:r="http://schemas.openxmlformats.org/officeDocument/2006/relationships" r:embed="rId7"/>
        <a:srcRect l="2625"/>
        <a:stretch/>
      </xdr:blipFill>
      <xdr:spPr>
        <a:xfrm>
          <a:off x="8470900" y="9512300"/>
          <a:ext cx="7065100" cy="1606550"/>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266700</xdr:colOff>
      <xdr:row>4</xdr:row>
      <xdr:rowOff>142875</xdr:rowOff>
    </xdr:from>
    <xdr:to>
      <xdr:col>15</xdr:col>
      <xdr:colOff>142875</xdr:colOff>
      <xdr:row>23</xdr:row>
      <xdr:rowOff>57150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009900" y="828675"/>
          <a:ext cx="7419975" cy="3171825"/>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600">
            <a:solidFill>
              <a:srgbClr val="FF0000"/>
            </a:solidFill>
          </a:endParaRPr>
        </a:p>
        <a:p>
          <a:pPr algn="ctr"/>
          <a:r>
            <a:rPr kumimoji="1" lang="ja-JP" altLang="en-US" sz="3600">
              <a:solidFill>
                <a:srgbClr val="FF0000"/>
              </a:solidFill>
            </a:rPr>
            <a:t>記入例作成用シート</a:t>
          </a:r>
          <a:endParaRPr kumimoji="1" lang="en-US" altLang="ja-JP" sz="3600">
            <a:solidFill>
              <a:srgbClr val="FF0000"/>
            </a:solidFill>
          </a:endParaRPr>
        </a:p>
        <a:p>
          <a:pPr algn="ctr"/>
          <a:endParaRPr kumimoji="1" lang="en-US" altLang="ja-JP" sz="3600">
            <a:solidFill>
              <a:srgbClr val="FF0000"/>
            </a:solidFill>
          </a:endParaRPr>
        </a:p>
        <a:p>
          <a:pPr algn="ctr"/>
          <a:r>
            <a:rPr kumimoji="1" lang="ja-JP" altLang="en-US" sz="3600">
              <a:solidFill>
                <a:srgbClr val="FF0000"/>
              </a:solidFill>
            </a:rPr>
            <a:t>（</a:t>
          </a:r>
          <a:r>
            <a:rPr kumimoji="1" lang="en-US" altLang="ja-JP" sz="3600">
              <a:solidFill>
                <a:srgbClr val="FF0000"/>
              </a:solidFill>
            </a:rPr>
            <a:t>HP</a:t>
          </a:r>
          <a:r>
            <a:rPr kumimoji="1" lang="ja-JP" altLang="en-US" sz="3600">
              <a:solidFill>
                <a:srgbClr val="FF0000"/>
              </a:solidFill>
            </a:rPr>
            <a:t>掲載時には当シート非表示）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2">
            <a:lumMod val="20000"/>
            <a:lumOff val="80000"/>
          </a:schemeClr>
        </a:solidFill>
        <a:ln w="25400">
          <a:solidFill>
            <a:schemeClr val="accent2"/>
          </a:solidFill>
        </a:ln>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CD0CF-40EF-4A55-8B46-F7D79661B504}">
  <sheetPr>
    <pageSetUpPr fitToPage="1"/>
  </sheetPr>
  <dimension ref="A1:BH99"/>
  <sheetViews>
    <sheetView showGridLines="0" tabSelected="1" zoomScaleNormal="100" zoomScaleSheetLayoutView="100" workbookViewId="0"/>
  </sheetViews>
  <sheetFormatPr defaultColWidth="9.625" defaultRowHeight="14.25" x14ac:dyDescent="0.15"/>
  <cols>
    <col min="1" max="2" width="3.25" style="28" customWidth="1"/>
    <col min="3" max="3" width="0.875" style="28" customWidth="1"/>
    <col min="4" max="4" width="2.5" style="28" customWidth="1"/>
    <col min="5" max="5" width="0.125" style="28" customWidth="1"/>
    <col min="6" max="6" width="0.875" style="28" customWidth="1"/>
    <col min="7" max="8" width="2.125" style="28" hidden="1" customWidth="1"/>
    <col min="9" max="9" width="3" style="28" customWidth="1"/>
    <col min="10" max="10" width="2.625" style="28" customWidth="1"/>
    <col min="11" max="11" width="2.125" style="28" customWidth="1"/>
    <col min="12" max="12" width="0.875" style="28" customWidth="1"/>
    <col min="13" max="13" width="10.375" style="28" customWidth="1"/>
    <col min="14" max="14" width="2.125" style="28" customWidth="1"/>
    <col min="15" max="15" width="6.5" style="28" customWidth="1"/>
    <col min="16" max="16" width="2.125" style="28" customWidth="1"/>
    <col min="17" max="17" width="3.125" style="28" customWidth="1"/>
    <col min="18" max="18" width="2.125" style="28" customWidth="1"/>
    <col min="19" max="19" width="1.625" style="28" customWidth="1"/>
    <col min="20" max="20" width="5.875" style="28" customWidth="1"/>
    <col min="21" max="21" width="1.25" style="28" customWidth="1"/>
    <col min="22" max="23" width="2.125" style="28" hidden="1" customWidth="1"/>
    <col min="24" max="24" width="2.875" style="28" customWidth="1"/>
    <col min="25" max="27" width="2.125" style="28" customWidth="1"/>
    <col min="28" max="28" width="3.75" style="28" customWidth="1"/>
    <col min="29" max="32" width="2.125" style="28" customWidth="1"/>
    <col min="33" max="34" width="3.625" style="28" customWidth="1"/>
    <col min="35" max="35" width="2.125" style="28" customWidth="1"/>
    <col min="36" max="36" width="8.25" style="28" customWidth="1"/>
    <col min="37" max="37" width="2.125" style="28" customWidth="1"/>
    <col min="38" max="38" width="3.75" style="28" customWidth="1"/>
    <col min="39" max="43" width="2.125" style="28" customWidth="1"/>
    <col min="44" max="44" width="3.625" style="28" customWidth="1"/>
    <col min="45" max="45" width="2.125" style="28" customWidth="1"/>
    <col min="46" max="46" width="9.625" style="28" customWidth="1"/>
    <col min="47" max="47" width="2.125" style="28" customWidth="1"/>
    <col min="48" max="50" width="9.625" style="28"/>
    <col min="51" max="51" width="9.625" style="28" customWidth="1"/>
    <col min="52" max="52" width="9.625" style="28"/>
    <col min="53" max="53" width="3.375" style="28" customWidth="1"/>
    <col min="54" max="54" width="5.25" style="28" bestFit="1" customWidth="1"/>
    <col min="55" max="55" width="16.25" style="28" customWidth="1"/>
    <col min="56" max="58" width="9.625" style="28"/>
    <col min="59" max="59" width="17.125" style="28" customWidth="1"/>
    <col min="60" max="62" width="9.625" style="28" customWidth="1"/>
    <col min="63" max="16384" width="9.625" style="28"/>
  </cols>
  <sheetData>
    <row r="1" spans="1:60" ht="15" thickBot="1" x14ac:dyDescent="0.2">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7"/>
      <c r="AU1" s="27"/>
      <c r="AV1" s="27"/>
      <c r="AW1" s="27"/>
      <c r="AX1" s="27"/>
      <c r="AY1" s="27"/>
      <c r="AZ1" s="27"/>
      <c r="BA1" s="27"/>
      <c r="BB1" s="27"/>
      <c r="BC1" s="27"/>
      <c r="BD1" s="27"/>
      <c r="BE1" s="27"/>
      <c r="BF1" s="27"/>
      <c r="BG1" s="27"/>
    </row>
    <row r="2" spans="1:60" ht="19.5" customHeight="1" x14ac:dyDescent="0.15">
      <c r="A2" s="26"/>
      <c r="B2" s="204" t="s">
        <v>0</v>
      </c>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6"/>
      <c r="AS2" s="29"/>
      <c r="AT2" s="463" t="s">
        <v>325</v>
      </c>
      <c r="AU2" s="463"/>
      <c r="AV2" s="463"/>
      <c r="AW2" s="463"/>
      <c r="AX2" s="463"/>
      <c r="AY2" s="463"/>
      <c r="AZ2" s="463"/>
      <c r="BA2" s="463"/>
      <c r="BB2" s="463"/>
      <c r="BC2" s="463"/>
      <c r="BD2" s="463"/>
      <c r="BE2" s="463"/>
      <c r="BF2" s="463"/>
      <c r="BG2" s="30"/>
    </row>
    <row r="3" spans="1:60" ht="15.6" customHeight="1" x14ac:dyDescent="0.15">
      <c r="A3" s="26"/>
      <c r="B3" s="207" t="s">
        <v>1</v>
      </c>
      <c r="C3" s="210" t="s">
        <v>294</v>
      </c>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2"/>
      <c r="AS3" s="31"/>
      <c r="AT3" s="32" t="s">
        <v>296</v>
      </c>
      <c r="AU3" s="33"/>
      <c r="AV3" s="33"/>
      <c r="AW3" s="33"/>
      <c r="AX3" s="33"/>
      <c r="AY3" s="33"/>
      <c r="AZ3" s="33"/>
      <c r="BA3" s="33"/>
      <c r="BB3" s="33"/>
      <c r="BC3" s="33"/>
      <c r="BD3" s="33"/>
      <c r="BE3" s="33"/>
      <c r="BF3" s="33"/>
      <c r="BG3" s="33"/>
    </row>
    <row r="4" spans="1:60" ht="5.0999999999999996" customHeight="1" thickBot="1" x14ac:dyDescent="0.2">
      <c r="A4" s="26"/>
      <c r="B4" s="208"/>
      <c r="C4" s="34"/>
      <c r="D4" s="35"/>
      <c r="E4" s="36"/>
      <c r="F4" s="36"/>
      <c r="G4" s="36"/>
      <c r="H4" s="36"/>
      <c r="I4" s="36"/>
      <c r="J4" s="36"/>
      <c r="K4" s="36"/>
      <c r="L4" s="36"/>
      <c r="M4" s="36"/>
      <c r="N4" s="36"/>
      <c r="O4" s="36"/>
      <c r="P4" s="36"/>
      <c r="Q4" s="153" t="s">
        <v>2</v>
      </c>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5"/>
      <c r="AS4" s="31"/>
      <c r="AT4" s="32"/>
      <c r="AU4" s="33"/>
      <c r="AV4" s="33"/>
      <c r="AW4" s="33"/>
      <c r="AX4" s="33"/>
      <c r="AY4" s="33"/>
      <c r="AZ4" s="33"/>
      <c r="BA4" s="33"/>
      <c r="BB4" s="33"/>
      <c r="BC4" s="33"/>
      <c r="BD4" s="33"/>
      <c r="BE4" s="33"/>
      <c r="BF4" s="33"/>
      <c r="BG4" s="33"/>
    </row>
    <row r="5" spans="1:60" ht="15.6" customHeight="1" thickBot="1" x14ac:dyDescent="0.2">
      <c r="A5" s="26"/>
      <c r="B5" s="208"/>
      <c r="C5" s="34"/>
      <c r="D5" s="37"/>
      <c r="E5" s="38"/>
      <c r="F5" s="38"/>
      <c r="G5" s="38"/>
      <c r="H5" s="38"/>
      <c r="I5" s="39" t="s">
        <v>3</v>
      </c>
      <c r="J5" s="40"/>
      <c r="K5" s="40"/>
      <c r="L5" s="38"/>
      <c r="M5" s="40" t="s">
        <v>4</v>
      </c>
      <c r="N5" s="38"/>
      <c r="O5" s="38"/>
      <c r="P5" s="38"/>
      <c r="Q5" s="156"/>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8"/>
      <c r="AS5" s="31"/>
      <c r="AT5" s="41" t="s">
        <v>295</v>
      </c>
      <c r="AU5" s="33"/>
      <c r="AV5" s="33"/>
      <c r="AW5" s="33"/>
      <c r="AX5" s="33"/>
      <c r="AY5" s="33"/>
      <c r="AZ5" s="33"/>
      <c r="BA5" s="33"/>
      <c r="BB5" s="33"/>
      <c r="BC5" s="33"/>
      <c r="BD5" s="33"/>
      <c r="BE5" s="33"/>
      <c r="BF5" s="33"/>
      <c r="BG5" s="33"/>
    </row>
    <row r="6" spans="1:60" ht="5.0999999999999996" customHeight="1" thickBot="1" x14ac:dyDescent="0.2">
      <c r="A6" s="26"/>
      <c r="B6" s="208"/>
      <c r="C6" s="213" t="s">
        <v>5</v>
      </c>
      <c r="D6" s="42"/>
      <c r="E6" s="43"/>
      <c r="F6" s="43"/>
      <c r="G6" s="43"/>
      <c r="H6" s="43"/>
      <c r="I6" s="44"/>
      <c r="J6" s="43"/>
      <c r="K6" s="43"/>
      <c r="L6" s="43"/>
      <c r="M6" s="43"/>
      <c r="N6" s="43"/>
      <c r="O6" s="43"/>
      <c r="P6" s="43"/>
      <c r="Q6" s="215" t="s">
        <v>267</v>
      </c>
      <c r="R6" s="216"/>
      <c r="S6" s="216"/>
      <c r="T6" s="216"/>
      <c r="U6" s="216"/>
      <c r="V6" s="216"/>
      <c r="W6" s="216"/>
      <c r="X6" s="216"/>
      <c r="Y6" s="216"/>
      <c r="Z6" s="216"/>
      <c r="AA6" s="216"/>
      <c r="AB6" s="216"/>
      <c r="AC6" s="216"/>
      <c r="AD6" s="216"/>
      <c r="AE6" s="216"/>
      <c r="AF6" s="216"/>
      <c r="AG6" s="216"/>
      <c r="AH6" s="216"/>
      <c r="AI6" s="216"/>
      <c r="AJ6" s="216"/>
      <c r="AK6" s="216"/>
      <c r="AL6" s="216"/>
      <c r="AM6" s="216"/>
      <c r="AN6" s="216"/>
      <c r="AO6" s="216"/>
      <c r="AP6" s="216"/>
      <c r="AQ6" s="216"/>
      <c r="AR6" s="217"/>
      <c r="AS6" s="31"/>
      <c r="AT6" s="33"/>
      <c r="AU6" s="33"/>
      <c r="AV6" s="33"/>
      <c r="AW6" s="33"/>
      <c r="AX6" s="33"/>
      <c r="AY6" s="33"/>
      <c r="AZ6" s="33"/>
      <c r="BA6" s="33"/>
      <c r="BB6" s="33"/>
      <c r="BC6" s="33"/>
      <c r="BD6" s="33"/>
      <c r="BE6" s="33"/>
      <c r="BF6" s="33"/>
      <c r="BG6" s="33"/>
      <c r="BH6" s="45"/>
    </row>
    <row r="7" spans="1:60" ht="15.6" customHeight="1" thickBot="1" x14ac:dyDescent="0.2">
      <c r="A7" s="26"/>
      <c r="B7" s="208"/>
      <c r="C7" s="213"/>
      <c r="D7" s="37"/>
      <c r="E7" s="38"/>
      <c r="F7" s="38"/>
      <c r="G7" s="38"/>
      <c r="H7" s="38"/>
      <c r="I7" s="46"/>
      <c r="J7" s="39" t="s">
        <v>3</v>
      </c>
      <c r="K7" s="47"/>
      <c r="L7" s="38"/>
      <c r="M7" s="185" t="s">
        <v>6</v>
      </c>
      <c r="N7" s="185"/>
      <c r="O7" s="185"/>
      <c r="P7" s="185"/>
      <c r="Q7" s="218"/>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20"/>
      <c r="AS7" s="31"/>
      <c r="AT7" s="33"/>
      <c r="AU7" s="33"/>
      <c r="AV7" s="33"/>
      <c r="AW7" s="33"/>
      <c r="AX7" s="33"/>
      <c r="AY7" s="33"/>
      <c r="AZ7" s="33"/>
      <c r="BA7" s="33"/>
      <c r="BB7" s="33"/>
      <c r="BC7" s="33"/>
      <c r="BD7" s="33"/>
      <c r="BE7" s="33"/>
      <c r="BF7" s="33"/>
      <c r="BG7" s="33"/>
    </row>
    <row r="8" spans="1:60" ht="5.0999999999999996" customHeight="1" thickBot="1" x14ac:dyDescent="0.2">
      <c r="A8" s="26"/>
      <c r="B8" s="208"/>
      <c r="C8" s="214"/>
      <c r="D8" s="42"/>
      <c r="E8" s="43"/>
      <c r="F8" s="43"/>
      <c r="G8" s="43"/>
      <c r="H8" s="43"/>
      <c r="I8" s="46"/>
      <c r="J8" s="43"/>
      <c r="K8" s="43"/>
      <c r="L8" s="43"/>
      <c r="M8" s="49"/>
      <c r="N8" s="49"/>
      <c r="O8" s="49"/>
      <c r="P8" s="49"/>
      <c r="Q8" s="221"/>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3"/>
      <c r="AS8" s="31"/>
      <c r="AT8" s="147" t="s">
        <v>331</v>
      </c>
      <c r="AU8" s="147"/>
      <c r="AV8" s="147"/>
      <c r="AW8" s="147"/>
      <c r="AX8" s="147"/>
      <c r="AY8" s="147"/>
      <c r="AZ8" s="147"/>
      <c r="BA8" s="147"/>
      <c r="BB8" s="147"/>
      <c r="BC8" s="147"/>
      <c r="BD8" s="147"/>
      <c r="BE8" s="147"/>
      <c r="BF8" s="147"/>
      <c r="BG8" s="30"/>
      <c r="BH8" s="45"/>
    </row>
    <row r="9" spans="1:60" ht="15.6" customHeight="1" thickBot="1" x14ac:dyDescent="0.2">
      <c r="A9" s="26"/>
      <c r="B9" s="208"/>
      <c r="C9" s="214"/>
      <c r="D9" s="37"/>
      <c r="E9" s="38"/>
      <c r="F9" s="38"/>
      <c r="G9" s="38"/>
      <c r="H9" s="38"/>
      <c r="I9" s="46"/>
      <c r="J9" s="50"/>
      <c r="K9" s="40"/>
      <c r="L9" s="38"/>
      <c r="M9" s="185" t="s">
        <v>7</v>
      </c>
      <c r="N9" s="185"/>
      <c r="O9" s="185"/>
      <c r="P9" s="185"/>
      <c r="Q9" s="224"/>
      <c r="R9" s="225"/>
      <c r="S9" s="225"/>
      <c r="T9" s="225"/>
      <c r="U9" s="225"/>
      <c r="V9" s="225"/>
      <c r="W9" s="225"/>
      <c r="X9" s="225"/>
      <c r="Y9" s="225"/>
      <c r="Z9" s="225"/>
      <c r="AA9" s="225"/>
      <c r="AB9" s="225"/>
      <c r="AC9" s="225"/>
      <c r="AD9" s="225"/>
      <c r="AE9" s="225"/>
      <c r="AF9" s="225"/>
      <c r="AG9" s="225"/>
      <c r="AH9" s="153" t="s">
        <v>8</v>
      </c>
      <c r="AI9" s="154"/>
      <c r="AJ9" s="154"/>
      <c r="AK9" s="154"/>
      <c r="AL9" s="154"/>
      <c r="AM9" s="154"/>
      <c r="AN9" s="154"/>
      <c r="AO9" s="154"/>
      <c r="AP9" s="154"/>
      <c r="AQ9" s="154"/>
      <c r="AR9" s="155"/>
      <c r="AS9" s="31"/>
      <c r="AT9" s="147"/>
      <c r="AU9" s="147"/>
      <c r="AV9" s="147"/>
      <c r="AW9" s="147"/>
      <c r="AX9" s="147"/>
      <c r="AY9" s="147"/>
      <c r="AZ9" s="147"/>
      <c r="BA9" s="147"/>
      <c r="BB9" s="147"/>
      <c r="BC9" s="147"/>
      <c r="BD9" s="147"/>
      <c r="BE9" s="147"/>
      <c r="BF9" s="147"/>
      <c r="BG9" s="30"/>
    </row>
    <row r="10" spans="1:60" ht="5.0999999999999996" customHeight="1" thickBot="1" x14ac:dyDescent="0.2">
      <c r="A10" s="26"/>
      <c r="B10" s="208"/>
      <c r="C10" s="214"/>
      <c r="D10" s="42"/>
      <c r="E10" s="43"/>
      <c r="F10" s="43"/>
      <c r="G10" s="43"/>
      <c r="H10" s="43"/>
      <c r="I10" s="46"/>
      <c r="J10" s="43"/>
      <c r="K10" s="43"/>
      <c r="L10" s="43"/>
      <c r="M10" s="49"/>
      <c r="N10" s="49"/>
      <c r="O10" s="49"/>
      <c r="P10" s="49"/>
      <c r="Q10" s="226"/>
      <c r="R10" s="227"/>
      <c r="S10" s="227"/>
      <c r="T10" s="227"/>
      <c r="U10" s="227"/>
      <c r="V10" s="227"/>
      <c r="W10" s="227"/>
      <c r="X10" s="227"/>
      <c r="Y10" s="227"/>
      <c r="Z10" s="227"/>
      <c r="AA10" s="227"/>
      <c r="AB10" s="227"/>
      <c r="AC10" s="227"/>
      <c r="AD10" s="227"/>
      <c r="AE10" s="227"/>
      <c r="AF10" s="227"/>
      <c r="AG10" s="227"/>
      <c r="AH10" s="190">
        <v>30</v>
      </c>
      <c r="AI10" s="191"/>
      <c r="AJ10" s="191"/>
      <c r="AK10" s="191"/>
      <c r="AL10" s="191"/>
      <c r="AM10" s="191"/>
      <c r="AN10" s="191"/>
      <c r="AO10" s="191"/>
      <c r="AP10" s="191"/>
      <c r="AQ10" s="192" t="s">
        <v>9</v>
      </c>
      <c r="AR10" s="193"/>
      <c r="AS10" s="31"/>
      <c r="AT10" s="33"/>
      <c r="AU10" s="33"/>
      <c r="AV10" s="33"/>
      <c r="AW10" s="33"/>
      <c r="AX10" s="33"/>
      <c r="AY10" s="33"/>
      <c r="AZ10" s="33"/>
      <c r="BA10" s="33"/>
      <c r="BB10" s="33"/>
      <c r="BC10" s="33"/>
      <c r="BD10" s="33"/>
      <c r="BE10" s="33"/>
      <c r="BF10" s="33"/>
      <c r="BG10" s="33"/>
      <c r="BH10" s="45"/>
    </row>
    <row r="11" spans="1:60" ht="15.6" customHeight="1" thickBot="1" x14ac:dyDescent="0.2">
      <c r="A11" s="26"/>
      <c r="B11" s="208"/>
      <c r="C11" s="214"/>
      <c r="D11" s="37"/>
      <c r="E11" s="38"/>
      <c r="F11" s="38"/>
      <c r="G11" s="38"/>
      <c r="H11" s="38"/>
      <c r="I11" s="46"/>
      <c r="J11" s="50"/>
      <c r="K11" s="40"/>
      <c r="L11" s="38"/>
      <c r="M11" s="185" t="s">
        <v>10</v>
      </c>
      <c r="N11" s="185"/>
      <c r="O11" s="185"/>
      <c r="P11" s="185"/>
      <c r="Q11" s="226"/>
      <c r="R11" s="227"/>
      <c r="S11" s="227"/>
      <c r="T11" s="227"/>
      <c r="U11" s="227"/>
      <c r="V11" s="227"/>
      <c r="W11" s="227"/>
      <c r="X11" s="227"/>
      <c r="Y11" s="227"/>
      <c r="Z11" s="227"/>
      <c r="AA11" s="227"/>
      <c r="AB11" s="227"/>
      <c r="AC11" s="227"/>
      <c r="AD11" s="227"/>
      <c r="AE11" s="227"/>
      <c r="AF11" s="227"/>
      <c r="AG11" s="227"/>
      <c r="AH11" s="186"/>
      <c r="AI11" s="187"/>
      <c r="AJ11" s="187"/>
      <c r="AK11" s="187"/>
      <c r="AL11" s="187"/>
      <c r="AM11" s="187"/>
      <c r="AN11" s="187"/>
      <c r="AO11" s="187"/>
      <c r="AP11" s="187"/>
      <c r="AQ11" s="188"/>
      <c r="AR11" s="232"/>
      <c r="AS11" s="31"/>
      <c r="AT11" s="51" t="s">
        <v>305</v>
      </c>
      <c r="AU11" s="33"/>
      <c r="AV11" s="33"/>
      <c r="AW11" s="33"/>
      <c r="AX11" s="33"/>
      <c r="AY11" s="33"/>
      <c r="AZ11" s="33"/>
      <c r="BA11" s="33"/>
      <c r="BB11" s="33"/>
      <c r="BC11" s="33"/>
      <c r="BD11" s="33"/>
      <c r="BE11" s="33"/>
      <c r="BF11" s="33"/>
      <c r="BG11" s="33"/>
    </row>
    <row r="12" spans="1:60" ht="5.0999999999999996" customHeight="1" thickBot="1" x14ac:dyDescent="0.2">
      <c r="A12" s="26"/>
      <c r="B12" s="208"/>
      <c r="C12" s="214"/>
      <c r="D12" s="52"/>
      <c r="E12" s="53"/>
      <c r="F12" s="53"/>
      <c r="G12" s="53"/>
      <c r="H12" s="53"/>
      <c r="I12" s="53"/>
      <c r="J12" s="53"/>
      <c r="K12" s="53"/>
      <c r="L12" s="53"/>
      <c r="M12" s="53"/>
      <c r="N12" s="53"/>
      <c r="O12" s="53"/>
      <c r="P12" s="53"/>
      <c r="Q12" s="228"/>
      <c r="R12" s="229"/>
      <c r="S12" s="229"/>
      <c r="T12" s="229"/>
      <c r="U12" s="229"/>
      <c r="V12" s="229"/>
      <c r="W12" s="229"/>
      <c r="X12" s="229"/>
      <c r="Y12" s="229"/>
      <c r="Z12" s="229"/>
      <c r="AA12" s="229"/>
      <c r="AB12" s="229"/>
      <c r="AC12" s="229"/>
      <c r="AD12" s="229"/>
      <c r="AE12" s="229"/>
      <c r="AF12" s="229"/>
      <c r="AG12" s="229"/>
      <c r="AH12" s="230"/>
      <c r="AI12" s="231"/>
      <c r="AJ12" s="231"/>
      <c r="AK12" s="231"/>
      <c r="AL12" s="231"/>
      <c r="AM12" s="231"/>
      <c r="AN12" s="231"/>
      <c r="AO12" s="231"/>
      <c r="AP12" s="231"/>
      <c r="AQ12" s="233"/>
      <c r="AR12" s="234"/>
      <c r="AS12" s="31"/>
      <c r="AT12" s="32"/>
      <c r="AU12" s="33"/>
      <c r="AV12" s="33"/>
      <c r="AW12" s="33"/>
      <c r="AX12" s="33"/>
      <c r="AY12" s="33"/>
      <c r="AZ12" s="33"/>
      <c r="BA12" s="33"/>
      <c r="BB12" s="33"/>
      <c r="BC12" s="33"/>
      <c r="BD12" s="33"/>
      <c r="BE12" s="33"/>
      <c r="BF12" s="33"/>
      <c r="BG12" s="33"/>
      <c r="BH12" s="45"/>
    </row>
    <row r="13" spans="1:60" ht="5.0999999999999996" customHeight="1" thickTop="1" thickBot="1" x14ac:dyDescent="0.2">
      <c r="A13" s="26"/>
      <c r="B13" s="208"/>
      <c r="C13" s="214"/>
      <c r="D13" s="42"/>
      <c r="E13" s="43"/>
      <c r="F13" s="43"/>
      <c r="G13" s="43"/>
      <c r="H13" s="43"/>
      <c r="I13" s="43"/>
      <c r="J13" s="43"/>
      <c r="K13" s="43"/>
      <c r="L13" s="43"/>
      <c r="M13" s="43"/>
      <c r="N13" s="43"/>
      <c r="O13" s="43"/>
      <c r="P13" s="43"/>
      <c r="Q13" s="239" t="s">
        <v>11</v>
      </c>
      <c r="R13" s="240"/>
      <c r="S13" s="240"/>
      <c r="T13" s="240"/>
      <c r="U13" s="240"/>
      <c r="V13" s="240"/>
      <c r="W13" s="240"/>
      <c r="X13" s="240"/>
      <c r="Y13" s="240"/>
      <c r="Z13" s="240"/>
      <c r="AA13" s="240"/>
      <c r="AB13" s="240"/>
      <c r="AC13" s="240"/>
      <c r="AD13" s="240"/>
      <c r="AE13" s="240"/>
      <c r="AF13" s="240"/>
      <c r="AG13" s="240"/>
      <c r="AH13" s="240"/>
      <c r="AI13" s="240"/>
      <c r="AJ13" s="240"/>
      <c r="AK13" s="240"/>
      <c r="AL13" s="240"/>
      <c r="AM13" s="240"/>
      <c r="AN13" s="240"/>
      <c r="AO13" s="240"/>
      <c r="AP13" s="240"/>
      <c r="AQ13" s="240"/>
      <c r="AR13" s="241"/>
      <c r="AS13" s="31"/>
      <c r="AT13" s="32"/>
      <c r="AU13" s="33"/>
      <c r="AV13" s="33"/>
      <c r="AW13" s="33"/>
      <c r="AX13" s="33"/>
      <c r="AY13" s="33"/>
      <c r="AZ13" s="33"/>
      <c r="BA13" s="33"/>
      <c r="BB13" s="33"/>
      <c r="BC13" s="33"/>
      <c r="BD13" s="33"/>
      <c r="BE13" s="33"/>
      <c r="BF13" s="33"/>
      <c r="BG13" s="33"/>
    </row>
    <row r="14" spans="1:60" ht="15.6" customHeight="1" thickBot="1" x14ac:dyDescent="0.2">
      <c r="A14" s="26"/>
      <c r="B14" s="208"/>
      <c r="C14" s="214"/>
      <c r="D14" s="37"/>
      <c r="E14" s="38"/>
      <c r="F14" s="38"/>
      <c r="G14" s="38"/>
      <c r="H14" s="38"/>
      <c r="I14" s="54" t="s">
        <v>297</v>
      </c>
      <c r="J14" s="40"/>
      <c r="K14" s="40"/>
      <c r="L14" s="38"/>
      <c r="M14" s="40" t="s">
        <v>12</v>
      </c>
      <c r="N14" s="38"/>
      <c r="O14" s="38"/>
      <c r="P14" s="38"/>
      <c r="Q14" s="156"/>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8"/>
      <c r="AS14" s="31"/>
      <c r="AT14" s="32" t="s">
        <v>306</v>
      </c>
      <c r="AU14" s="33"/>
      <c r="AV14" s="33"/>
      <c r="AW14" s="33"/>
      <c r="AX14" s="33"/>
      <c r="AY14" s="33"/>
      <c r="AZ14" s="33"/>
      <c r="BA14" s="33"/>
      <c r="BB14" s="33"/>
      <c r="BC14" s="33"/>
      <c r="BD14" s="33"/>
      <c r="BE14" s="33"/>
      <c r="BF14" s="33"/>
      <c r="BG14" s="33"/>
    </row>
    <row r="15" spans="1:60" ht="5.0999999999999996" customHeight="1" thickBot="1" x14ac:dyDescent="0.2">
      <c r="A15" s="26"/>
      <c r="B15" s="208"/>
      <c r="C15" s="214"/>
      <c r="D15" s="42"/>
      <c r="E15" s="43"/>
      <c r="F15" s="43"/>
      <c r="G15" s="43"/>
      <c r="H15" s="43"/>
      <c r="I15" s="44"/>
      <c r="J15" s="43"/>
      <c r="K15" s="43"/>
      <c r="L15" s="43"/>
      <c r="M15" s="43"/>
      <c r="N15" s="43"/>
      <c r="O15" s="43"/>
      <c r="P15" s="43"/>
      <c r="Q15" s="182"/>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4"/>
      <c r="AS15" s="31"/>
      <c r="AT15" s="32"/>
      <c r="AU15" s="33"/>
      <c r="AV15" s="33"/>
      <c r="AW15" s="33"/>
      <c r="AX15" s="33"/>
      <c r="AY15" s="33"/>
      <c r="AZ15" s="33"/>
      <c r="BA15" s="33"/>
      <c r="BB15" s="33"/>
      <c r="BC15" s="33"/>
      <c r="BD15" s="33"/>
      <c r="BE15" s="33"/>
      <c r="BF15" s="33"/>
      <c r="BG15" s="33"/>
      <c r="BH15" s="45"/>
    </row>
    <row r="16" spans="1:60" ht="15.6" customHeight="1" thickBot="1" x14ac:dyDescent="0.2">
      <c r="A16" s="26"/>
      <c r="B16" s="208"/>
      <c r="C16" s="214"/>
      <c r="D16" s="37"/>
      <c r="E16" s="38"/>
      <c r="F16" s="38"/>
      <c r="G16" s="38"/>
      <c r="H16" s="38"/>
      <c r="I16" s="46"/>
      <c r="J16" s="50"/>
      <c r="K16" s="47"/>
      <c r="L16" s="38"/>
      <c r="M16" s="185" t="s">
        <v>13</v>
      </c>
      <c r="N16" s="185"/>
      <c r="O16" s="185"/>
      <c r="P16" s="185"/>
      <c r="Q16" s="242"/>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4"/>
      <c r="AS16" s="31"/>
      <c r="AT16" s="55" t="s">
        <v>304</v>
      </c>
      <c r="AU16" s="56"/>
      <c r="AV16" s="56"/>
      <c r="AW16" s="56"/>
      <c r="AX16" s="57"/>
      <c r="AY16" s="33"/>
      <c r="AZ16" s="33"/>
      <c r="BA16" s="57"/>
      <c r="BB16" s="57"/>
      <c r="BC16" s="56"/>
      <c r="BD16" s="56"/>
      <c r="BE16" s="33"/>
      <c r="BF16" s="33"/>
      <c r="BG16" s="33"/>
    </row>
    <row r="17" spans="1:60" ht="5.0999999999999996" customHeight="1" thickBot="1" x14ac:dyDescent="0.2">
      <c r="A17" s="26"/>
      <c r="B17" s="208"/>
      <c r="C17" s="214"/>
      <c r="D17" s="42"/>
      <c r="E17" s="43"/>
      <c r="F17" s="43"/>
      <c r="G17" s="43"/>
      <c r="H17" s="43"/>
      <c r="I17" s="46"/>
      <c r="J17" s="43"/>
      <c r="K17" s="43"/>
      <c r="L17" s="43"/>
      <c r="M17" s="43"/>
      <c r="N17" s="43"/>
      <c r="O17" s="43"/>
      <c r="P17" s="43"/>
      <c r="Q17" s="242"/>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4"/>
      <c r="AS17" s="31"/>
      <c r="AT17" s="58"/>
      <c r="AU17" s="56"/>
      <c r="AV17" s="56"/>
      <c r="AW17" s="56"/>
      <c r="AX17" s="57"/>
      <c r="AY17" s="33"/>
      <c r="AZ17" s="33"/>
      <c r="BA17" s="57"/>
      <c r="BB17" s="57"/>
      <c r="BC17" s="56"/>
      <c r="BD17" s="56"/>
      <c r="BE17" s="33"/>
      <c r="BF17" s="33"/>
      <c r="BG17" s="33"/>
      <c r="BH17" s="45"/>
    </row>
    <row r="18" spans="1:60" ht="15.6" customHeight="1" thickBot="1" x14ac:dyDescent="0.2">
      <c r="A18" s="26"/>
      <c r="B18" s="208"/>
      <c r="C18" s="214"/>
      <c r="D18" s="37"/>
      <c r="E18" s="38"/>
      <c r="F18" s="38"/>
      <c r="G18" s="38"/>
      <c r="H18" s="38"/>
      <c r="I18" s="46"/>
      <c r="J18" s="50"/>
      <c r="K18" s="40"/>
      <c r="L18" s="38"/>
      <c r="M18" s="185" t="s">
        <v>14</v>
      </c>
      <c r="N18" s="185"/>
      <c r="O18" s="185"/>
      <c r="P18" s="185"/>
      <c r="Q18" s="242"/>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4"/>
      <c r="AS18" s="31"/>
      <c r="AT18" s="149" t="s">
        <v>307</v>
      </c>
      <c r="AU18" s="149"/>
      <c r="AV18" s="149"/>
      <c r="AW18" s="149"/>
      <c r="AX18" s="149"/>
      <c r="AY18" s="149"/>
      <c r="AZ18" s="149"/>
      <c r="BA18" s="149"/>
      <c r="BB18" s="149"/>
      <c r="BC18" s="149"/>
      <c r="BD18" s="149"/>
      <c r="BE18" s="149"/>
      <c r="BF18" s="149"/>
      <c r="BG18" s="30"/>
    </row>
    <row r="19" spans="1:60" ht="5.0999999999999996" customHeight="1" thickBot="1" x14ac:dyDescent="0.2">
      <c r="A19" s="26"/>
      <c r="B19" s="208"/>
      <c r="C19" s="214"/>
      <c r="D19" s="42"/>
      <c r="E19" s="43"/>
      <c r="F19" s="43"/>
      <c r="G19" s="43"/>
      <c r="H19" s="43"/>
      <c r="I19" s="46"/>
      <c r="J19" s="43"/>
      <c r="K19" s="43"/>
      <c r="L19" s="43"/>
      <c r="M19" s="43"/>
      <c r="N19" s="43"/>
      <c r="O19" s="43"/>
      <c r="P19" s="43"/>
      <c r="Q19" s="242"/>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4"/>
      <c r="AS19" s="31"/>
      <c r="AT19" s="149"/>
      <c r="AU19" s="149"/>
      <c r="AV19" s="149"/>
      <c r="AW19" s="149"/>
      <c r="AX19" s="149"/>
      <c r="AY19" s="149"/>
      <c r="AZ19" s="149"/>
      <c r="BA19" s="149"/>
      <c r="BB19" s="149"/>
      <c r="BC19" s="149"/>
      <c r="BD19" s="149"/>
      <c r="BE19" s="149"/>
      <c r="BF19" s="149"/>
      <c r="BG19" s="30"/>
      <c r="BH19" s="45"/>
    </row>
    <row r="20" spans="1:60" ht="15.6" customHeight="1" thickBot="1" x14ac:dyDescent="0.2">
      <c r="A20" s="26"/>
      <c r="B20" s="208"/>
      <c r="C20" s="214"/>
      <c r="D20" s="37"/>
      <c r="E20" s="38"/>
      <c r="F20" s="38"/>
      <c r="G20" s="38"/>
      <c r="H20" s="38"/>
      <c r="I20" s="46"/>
      <c r="J20" s="50"/>
      <c r="K20" s="40"/>
      <c r="L20" s="38"/>
      <c r="M20" s="235" t="s">
        <v>291</v>
      </c>
      <c r="N20" s="235"/>
      <c r="O20" s="235"/>
      <c r="P20" s="235"/>
      <c r="Q20" s="242"/>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4"/>
      <c r="AS20" s="31"/>
      <c r="AT20" s="41" t="s">
        <v>292</v>
      </c>
      <c r="AU20" s="59"/>
      <c r="AV20" s="59"/>
      <c r="AW20" s="59"/>
      <c r="AX20" s="59"/>
      <c r="AY20" s="59"/>
      <c r="AZ20" s="59"/>
      <c r="BA20" s="59"/>
      <c r="BB20" s="59"/>
      <c r="BC20" s="59"/>
      <c r="BD20" s="59"/>
      <c r="BE20" s="59"/>
      <c r="BF20" s="59"/>
      <c r="BG20" s="59"/>
    </row>
    <row r="21" spans="1:60" ht="5.0999999999999996" customHeight="1" thickBot="1" x14ac:dyDescent="0.2">
      <c r="A21" s="26"/>
      <c r="B21" s="208"/>
      <c r="C21" s="214"/>
      <c r="D21" s="42"/>
      <c r="E21" s="43"/>
      <c r="F21" s="43"/>
      <c r="G21" s="43"/>
      <c r="H21" s="43"/>
      <c r="I21" s="46"/>
      <c r="J21" s="43"/>
      <c r="K21" s="43"/>
      <c r="L21" s="43"/>
      <c r="M21" s="43"/>
      <c r="N21" s="43"/>
      <c r="O21" s="43"/>
      <c r="P21" s="43"/>
      <c r="Q21" s="245"/>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246"/>
      <c r="AP21" s="246"/>
      <c r="AQ21" s="246"/>
      <c r="AR21" s="247"/>
      <c r="AS21" s="31"/>
      <c r="AT21" s="32"/>
      <c r="AU21" s="59"/>
      <c r="AV21" s="59"/>
      <c r="AW21" s="59"/>
      <c r="AX21" s="59"/>
      <c r="AY21" s="59"/>
      <c r="AZ21" s="59"/>
      <c r="BA21" s="59"/>
      <c r="BB21" s="59"/>
      <c r="BC21" s="59"/>
      <c r="BD21" s="59"/>
      <c r="BE21" s="59"/>
      <c r="BF21" s="59"/>
      <c r="BG21" s="59"/>
      <c r="BH21" s="45"/>
    </row>
    <row r="22" spans="1:60" ht="15.6" customHeight="1" thickBot="1" x14ac:dyDescent="0.2">
      <c r="A22" s="26"/>
      <c r="B22" s="208"/>
      <c r="C22" s="214"/>
      <c r="D22" s="37"/>
      <c r="E22" s="38"/>
      <c r="F22" s="38"/>
      <c r="G22" s="38"/>
      <c r="H22" s="38"/>
      <c r="I22" s="46"/>
      <c r="J22" s="50"/>
      <c r="K22" s="40"/>
      <c r="L22" s="38"/>
      <c r="M22" s="185" t="s">
        <v>16</v>
      </c>
      <c r="N22" s="185"/>
      <c r="O22" s="185"/>
      <c r="P22" s="185"/>
      <c r="Q22" s="236" t="s">
        <v>17</v>
      </c>
      <c r="R22" s="237"/>
      <c r="S22" s="237"/>
      <c r="T22" s="237"/>
      <c r="U22" s="237"/>
      <c r="V22" s="237"/>
      <c r="W22" s="237"/>
      <c r="X22" s="237"/>
      <c r="Y22" s="237"/>
      <c r="Z22" s="237"/>
      <c r="AA22" s="237"/>
      <c r="AB22" s="237"/>
      <c r="AC22" s="237"/>
      <c r="AD22" s="237"/>
      <c r="AE22" s="237"/>
      <c r="AF22" s="237"/>
      <c r="AG22" s="238"/>
      <c r="AH22" s="153" t="s">
        <v>8</v>
      </c>
      <c r="AI22" s="154"/>
      <c r="AJ22" s="154"/>
      <c r="AK22" s="154"/>
      <c r="AL22" s="154"/>
      <c r="AM22" s="154"/>
      <c r="AN22" s="154"/>
      <c r="AO22" s="154"/>
      <c r="AP22" s="154"/>
      <c r="AQ22" s="154"/>
      <c r="AR22" s="155"/>
      <c r="AS22" s="31"/>
      <c r="AT22" s="41" t="s">
        <v>293</v>
      </c>
      <c r="AU22" s="59"/>
      <c r="AV22" s="60"/>
      <c r="AW22" s="60"/>
      <c r="AX22" s="61"/>
      <c r="AY22" s="59"/>
      <c r="AZ22" s="59"/>
      <c r="BA22" s="59"/>
      <c r="BB22" s="61"/>
      <c r="BC22" s="59"/>
      <c r="BD22" s="61"/>
      <c r="BE22" s="60"/>
      <c r="BF22" s="60"/>
      <c r="BG22" s="59"/>
    </row>
    <row r="23" spans="1:60" ht="5.0999999999999996" customHeight="1" thickBot="1" x14ac:dyDescent="0.2">
      <c r="A23" s="26"/>
      <c r="B23" s="208"/>
      <c r="C23" s="214"/>
      <c r="D23" s="42"/>
      <c r="E23" s="43"/>
      <c r="F23" s="43"/>
      <c r="G23" s="43"/>
      <c r="H23" s="43"/>
      <c r="I23" s="46"/>
      <c r="J23" s="43"/>
      <c r="K23" s="43"/>
      <c r="L23" s="43"/>
      <c r="M23" s="43"/>
      <c r="N23" s="43"/>
      <c r="O23" s="43"/>
      <c r="P23" s="43"/>
      <c r="Q23" s="166"/>
      <c r="R23" s="167"/>
      <c r="S23" s="167"/>
      <c r="T23" s="167"/>
      <c r="U23" s="167"/>
      <c r="V23" s="167"/>
      <c r="W23" s="167"/>
      <c r="X23" s="167"/>
      <c r="Y23" s="167"/>
      <c r="Z23" s="167"/>
      <c r="AA23" s="167"/>
      <c r="AB23" s="167"/>
      <c r="AC23" s="167"/>
      <c r="AD23" s="167"/>
      <c r="AE23" s="170" t="s">
        <v>18</v>
      </c>
      <c r="AF23" s="170"/>
      <c r="AG23" s="171"/>
      <c r="AH23" s="174"/>
      <c r="AI23" s="175"/>
      <c r="AJ23" s="175"/>
      <c r="AK23" s="175"/>
      <c r="AL23" s="175"/>
      <c r="AM23" s="175"/>
      <c r="AN23" s="175"/>
      <c r="AO23" s="175"/>
      <c r="AP23" s="175"/>
      <c r="AQ23" s="176" t="s">
        <v>9</v>
      </c>
      <c r="AR23" s="177"/>
      <c r="AS23" s="31"/>
      <c r="AT23" s="59"/>
      <c r="AU23" s="59"/>
      <c r="AV23" s="60"/>
      <c r="AW23" s="60"/>
      <c r="AX23" s="61"/>
      <c r="AY23" s="59"/>
      <c r="AZ23" s="59"/>
      <c r="BA23" s="59"/>
      <c r="BB23" s="61"/>
      <c r="BC23" s="59"/>
      <c r="BD23" s="61"/>
      <c r="BE23" s="60"/>
      <c r="BF23" s="60"/>
      <c r="BG23" s="59"/>
      <c r="BH23" s="45"/>
    </row>
    <row r="24" spans="1:60" ht="15.6" customHeight="1" thickBot="1" x14ac:dyDescent="0.2">
      <c r="A24" s="26"/>
      <c r="B24" s="208"/>
      <c r="C24" s="214"/>
      <c r="D24" s="37"/>
      <c r="E24" s="38"/>
      <c r="F24" s="38"/>
      <c r="G24" s="38"/>
      <c r="H24" s="38"/>
      <c r="I24" s="46"/>
      <c r="J24" s="50"/>
      <c r="K24" s="40"/>
      <c r="L24" s="38"/>
      <c r="M24" s="185" t="s">
        <v>19</v>
      </c>
      <c r="N24" s="185"/>
      <c r="O24" s="185"/>
      <c r="P24" s="251"/>
      <c r="Q24" s="166"/>
      <c r="R24" s="167"/>
      <c r="S24" s="167"/>
      <c r="T24" s="167"/>
      <c r="U24" s="167"/>
      <c r="V24" s="167"/>
      <c r="W24" s="167"/>
      <c r="X24" s="167"/>
      <c r="Y24" s="167"/>
      <c r="Z24" s="167"/>
      <c r="AA24" s="167"/>
      <c r="AB24" s="167"/>
      <c r="AC24" s="167"/>
      <c r="AD24" s="167"/>
      <c r="AE24" s="170"/>
      <c r="AF24" s="170"/>
      <c r="AG24" s="171"/>
      <c r="AH24" s="166"/>
      <c r="AI24" s="167"/>
      <c r="AJ24" s="167"/>
      <c r="AK24" s="167"/>
      <c r="AL24" s="167"/>
      <c r="AM24" s="167"/>
      <c r="AN24" s="167"/>
      <c r="AO24" s="167"/>
      <c r="AP24" s="167"/>
      <c r="AQ24" s="170"/>
      <c r="AR24" s="178"/>
      <c r="AS24" s="31"/>
      <c r="AT24" s="59"/>
      <c r="AU24" s="59"/>
      <c r="AV24" s="59"/>
      <c r="AW24" s="59"/>
      <c r="AX24" s="59"/>
      <c r="AY24" s="32"/>
      <c r="AZ24" s="32"/>
      <c r="BA24" s="32"/>
      <c r="BB24" s="62"/>
      <c r="BC24" s="32"/>
      <c r="BD24" s="62"/>
      <c r="BE24" s="63"/>
      <c r="BF24" s="63"/>
      <c r="BG24" s="32"/>
    </row>
    <row r="25" spans="1:60" ht="5.0999999999999996" customHeight="1" thickBot="1" x14ac:dyDescent="0.2">
      <c r="A25" s="26"/>
      <c r="B25" s="208"/>
      <c r="C25" s="214"/>
      <c r="D25" s="52"/>
      <c r="E25" s="53"/>
      <c r="F25" s="53"/>
      <c r="G25" s="53"/>
      <c r="H25" s="53"/>
      <c r="I25" s="53"/>
      <c r="J25" s="53"/>
      <c r="K25" s="53"/>
      <c r="L25" s="53"/>
      <c r="M25" s="53"/>
      <c r="N25" s="53"/>
      <c r="O25" s="53"/>
      <c r="P25" s="64"/>
      <c r="Q25" s="168"/>
      <c r="R25" s="169"/>
      <c r="S25" s="169"/>
      <c r="T25" s="169"/>
      <c r="U25" s="169"/>
      <c r="V25" s="169"/>
      <c r="W25" s="169"/>
      <c r="X25" s="169"/>
      <c r="Y25" s="169"/>
      <c r="Z25" s="169"/>
      <c r="AA25" s="169"/>
      <c r="AB25" s="169"/>
      <c r="AC25" s="169"/>
      <c r="AD25" s="169"/>
      <c r="AE25" s="172"/>
      <c r="AF25" s="172"/>
      <c r="AG25" s="173"/>
      <c r="AH25" s="168"/>
      <c r="AI25" s="169"/>
      <c r="AJ25" s="169"/>
      <c r="AK25" s="169"/>
      <c r="AL25" s="169"/>
      <c r="AM25" s="169"/>
      <c r="AN25" s="169"/>
      <c r="AO25" s="169"/>
      <c r="AP25" s="169"/>
      <c r="AQ25" s="172"/>
      <c r="AR25" s="179"/>
      <c r="AS25" s="31"/>
      <c r="AT25" s="59"/>
      <c r="AU25" s="59"/>
      <c r="AV25" s="59"/>
      <c r="AW25" s="59"/>
      <c r="AX25" s="59"/>
      <c r="AY25" s="32"/>
      <c r="AZ25" s="32"/>
      <c r="BA25" s="32"/>
      <c r="BB25" s="32"/>
      <c r="BC25" s="32"/>
      <c r="BD25" s="32"/>
      <c r="BE25" s="32"/>
      <c r="BF25" s="32"/>
      <c r="BG25" s="32"/>
      <c r="BH25" s="45"/>
    </row>
    <row r="26" spans="1:60" ht="5.0999999999999996" customHeight="1" thickTop="1" thickBot="1" x14ac:dyDescent="0.2">
      <c r="A26" s="26"/>
      <c r="B26" s="208"/>
      <c r="C26" s="34"/>
      <c r="D26" s="35"/>
      <c r="E26" s="36"/>
      <c r="F26" s="36"/>
      <c r="G26" s="36"/>
      <c r="H26" s="36"/>
      <c r="I26" s="36"/>
      <c r="J26" s="36"/>
      <c r="K26" s="36"/>
      <c r="L26" s="36"/>
      <c r="M26" s="36"/>
      <c r="N26" s="36"/>
      <c r="O26" s="36"/>
      <c r="P26" s="36"/>
      <c r="Q26" s="153" t="s">
        <v>20</v>
      </c>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5"/>
      <c r="AS26" s="31"/>
      <c r="AT26" s="59"/>
      <c r="AU26" s="59"/>
      <c r="AV26" s="59"/>
      <c r="AW26" s="59"/>
      <c r="AX26" s="59"/>
      <c r="AY26" s="59"/>
      <c r="AZ26" s="59"/>
      <c r="BA26" s="59"/>
      <c r="BB26" s="59"/>
      <c r="BC26" s="59"/>
      <c r="BD26" s="59"/>
      <c r="BE26" s="59"/>
      <c r="BF26" s="59"/>
      <c r="BG26" s="59"/>
    </row>
    <row r="27" spans="1:60" ht="15.6" customHeight="1" thickBot="1" x14ac:dyDescent="0.2">
      <c r="A27" s="26"/>
      <c r="B27" s="208"/>
      <c r="C27" s="34"/>
      <c r="D27" s="37"/>
      <c r="E27" s="38"/>
      <c r="F27" s="38"/>
      <c r="G27" s="38"/>
      <c r="H27" s="38"/>
      <c r="I27" s="39" t="s">
        <v>3</v>
      </c>
      <c r="J27" s="40"/>
      <c r="K27" s="40"/>
      <c r="L27" s="38"/>
      <c r="M27" s="40" t="s">
        <v>21</v>
      </c>
      <c r="N27" s="38"/>
      <c r="O27" s="38"/>
      <c r="P27" s="38"/>
      <c r="Q27" s="156"/>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8"/>
      <c r="AS27" s="31"/>
      <c r="AT27" s="60"/>
      <c r="AU27" s="60"/>
      <c r="AV27" s="60"/>
      <c r="AW27" s="60"/>
      <c r="AX27" s="60"/>
      <c r="AY27" s="59"/>
      <c r="AZ27" s="59"/>
      <c r="BA27" s="59"/>
      <c r="BB27" s="59"/>
      <c r="BC27" s="59"/>
      <c r="BD27" s="59"/>
      <c r="BE27" s="59"/>
      <c r="BF27" s="59"/>
      <c r="BG27" s="59"/>
    </row>
    <row r="28" spans="1:60" ht="23.25" customHeight="1" x14ac:dyDescent="0.15">
      <c r="A28" s="26"/>
      <c r="B28" s="208"/>
      <c r="C28" s="48"/>
      <c r="D28" s="42"/>
      <c r="E28" s="43"/>
      <c r="F28" s="43"/>
      <c r="G28" s="43"/>
      <c r="H28" s="43"/>
      <c r="I28" s="65"/>
      <c r="J28" s="40"/>
      <c r="K28" s="43"/>
      <c r="L28" s="43"/>
      <c r="M28" s="43"/>
      <c r="N28" s="43"/>
      <c r="O28" s="43"/>
      <c r="P28" s="43"/>
      <c r="Q28" s="248" t="s">
        <v>268</v>
      </c>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50"/>
      <c r="AS28" s="31"/>
      <c r="AT28" s="33"/>
      <c r="AU28" s="33"/>
      <c r="AV28" s="33"/>
      <c r="AW28" s="33"/>
      <c r="AX28" s="33"/>
      <c r="AY28" s="59"/>
      <c r="AZ28" s="59"/>
      <c r="BA28" s="59"/>
      <c r="BB28" s="59"/>
      <c r="BC28" s="59"/>
      <c r="BD28" s="59"/>
      <c r="BE28" s="59"/>
      <c r="BF28" s="59"/>
      <c r="BG28" s="33"/>
      <c r="BH28" s="45"/>
    </row>
    <row r="29" spans="1:60" ht="7.5" customHeight="1" x14ac:dyDescent="0.15">
      <c r="A29" s="26"/>
      <c r="B29" s="208"/>
      <c r="C29" s="48"/>
      <c r="D29" s="37"/>
      <c r="E29" s="38"/>
      <c r="F29" s="38"/>
      <c r="G29" s="38"/>
      <c r="H29" s="38"/>
      <c r="I29" s="38"/>
      <c r="J29" s="40"/>
      <c r="K29" s="40"/>
      <c r="L29" s="38"/>
      <c r="M29" s="185"/>
      <c r="N29" s="185"/>
      <c r="O29" s="185"/>
      <c r="P29" s="185"/>
      <c r="Q29" s="153" t="s">
        <v>17</v>
      </c>
      <c r="R29" s="154"/>
      <c r="S29" s="154"/>
      <c r="T29" s="154"/>
      <c r="U29" s="154"/>
      <c r="V29" s="154"/>
      <c r="W29" s="154"/>
      <c r="X29" s="154"/>
      <c r="Y29" s="154"/>
      <c r="Z29" s="154"/>
      <c r="AA29" s="154"/>
      <c r="AB29" s="154"/>
      <c r="AC29" s="154"/>
      <c r="AD29" s="154"/>
      <c r="AE29" s="154"/>
      <c r="AF29" s="154"/>
      <c r="AG29" s="164"/>
      <c r="AH29" s="153" t="s">
        <v>8</v>
      </c>
      <c r="AI29" s="154"/>
      <c r="AJ29" s="154"/>
      <c r="AK29" s="154"/>
      <c r="AL29" s="154"/>
      <c r="AM29" s="154"/>
      <c r="AN29" s="154"/>
      <c r="AO29" s="154"/>
      <c r="AP29" s="154"/>
      <c r="AQ29" s="154"/>
      <c r="AR29" s="155"/>
      <c r="AS29" s="31"/>
      <c r="AT29" s="66"/>
      <c r="AU29" s="66"/>
      <c r="AV29" s="66"/>
      <c r="AW29" s="66"/>
      <c r="AX29" s="66"/>
      <c r="AY29" s="59"/>
      <c r="AZ29" s="59"/>
      <c r="BA29" s="59"/>
      <c r="BB29" s="59"/>
      <c r="BC29" s="59"/>
      <c r="BD29" s="59"/>
      <c r="BE29" s="59"/>
      <c r="BF29" s="59"/>
      <c r="BG29" s="33"/>
    </row>
    <row r="30" spans="1:60" ht="7.5" customHeight="1" x14ac:dyDescent="0.15">
      <c r="A30" s="26"/>
      <c r="B30" s="208"/>
      <c r="C30" s="48"/>
      <c r="D30" s="37"/>
      <c r="E30" s="38"/>
      <c r="F30" s="38"/>
      <c r="G30" s="38"/>
      <c r="H30" s="38"/>
      <c r="I30" s="38"/>
      <c r="J30" s="40"/>
      <c r="K30" s="40"/>
      <c r="L30" s="38"/>
      <c r="M30" s="185"/>
      <c r="N30" s="185"/>
      <c r="O30" s="185"/>
      <c r="P30" s="185"/>
      <c r="Q30" s="156"/>
      <c r="R30" s="157"/>
      <c r="S30" s="157"/>
      <c r="T30" s="157"/>
      <c r="U30" s="157"/>
      <c r="V30" s="157"/>
      <c r="W30" s="157"/>
      <c r="X30" s="157"/>
      <c r="Y30" s="157"/>
      <c r="Z30" s="157"/>
      <c r="AA30" s="157"/>
      <c r="AB30" s="157"/>
      <c r="AC30" s="157"/>
      <c r="AD30" s="157"/>
      <c r="AE30" s="157"/>
      <c r="AF30" s="157"/>
      <c r="AG30" s="165"/>
      <c r="AH30" s="156"/>
      <c r="AI30" s="157"/>
      <c r="AJ30" s="157"/>
      <c r="AK30" s="157"/>
      <c r="AL30" s="157"/>
      <c r="AM30" s="157"/>
      <c r="AN30" s="157"/>
      <c r="AO30" s="157"/>
      <c r="AP30" s="157"/>
      <c r="AQ30" s="157"/>
      <c r="AR30" s="158"/>
      <c r="AS30" s="31"/>
      <c r="AT30" s="33"/>
      <c r="AU30" s="33"/>
      <c r="AV30" s="33"/>
      <c r="AW30" s="33"/>
      <c r="AX30" s="33"/>
      <c r="AY30" s="59"/>
      <c r="AZ30" s="59"/>
      <c r="BA30" s="59"/>
      <c r="BB30" s="59"/>
      <c r="BC30" s="59"/>
      <c r="BD30" s="59"/>
      <c r="BE30" s="59"/>
      <c r="BF30" s="59"/>
      <c r="BG30" s="33"/>
    </row>
    <row r="31" spans="1:60" ht="24" customHeight="1" x14ac:dyDescent="0.25">
      <c r="A31" s="26"/>
      <c r="B31" s="208"/>
      <c r="C31" s="48"/>
      <c r="D31" s="42"/>
      <c r="E31" s="43"/>
      <c r="F31" s="43"/>
      <c r="G31" s="43"/>
      <c r="H31" s="43"/>
      <c r="I31" s="43"/>
      <c r="J31" s="40"/>
      <c r="K31" s="43"/>
      <c r="L31" s="43"/>
      <c r="M31" s="49"/>
      <c r="N31" s="49"/>
      <c r="O31" s="49"/>
      <c r="P31" s="49"/>
      <c r="Q31" s="186">
        <v>1</v>
      </c>
      <c r="R31" s="187"/>
      <c r="S31" s="187"/>
      <c r="T31" s="187"/>
      <c r="U31" s="187"/>
      <c r="V31" s="187"/>
      <c r="W31" s="187"/>
      <c r="X31" s="187"/>
      <c r="Y31" s="187"/>
      <c r="Z31" s="187"/>
      <c r="AA31" s="187"/>
      <c r="AB31" s="187"/>
      <c r="AC31" s="187"/>
      <c r="AD31" s="187"/>
      <c r="AE31" s="188" t="s">
        <v>18</v>
      </c>
      <c r="AF31" s="188"/>
      <c r="AG31" s="189"/>
      <c r="AH31" s="190">
        <v>25</v>
      </c>
      <c r="AI31" s="191"/>
      <c r="AJ31" s="191"/>
      <c r="AK31" s="191"/>
      <c r="AL31" s="191"/>
      <c r="AM31" s="191"/>
      <c r="AN31" s="191"/>
      <c r="AO31" s="191"/>
      <c r="AP31" s="191"/>
      <c r="AQ31" s="192" t="s">
        <v>9</v>
      </c>
      <c r="AR31" s="193"/>
      <c r="AS31" s="31"/>
      <c r="AT31" s="41" t="s">
        <v>336</v>
      </c>
      <c r="AU31" s="59"/>
      <c r="AV31" s="59"/>
      <c r="AW31" s="59"/>
      <c r="AX31" s="59"/>
      <c r="AY31" s="59"/>
      <c r="AZ31" s="59"/>
      <c r="BA31" s="59"/>
      <c r="BB31" s="59"/>
      <c r="BC31" s="59"/>
      <c r="BD31" s="59"/>
      <c r="BE31" s="59"/>
      <c r="BF31" s="59"/>
      <c r="BG31" s="33"/>
      <c r="BH31" s="45"/>
    </row>
    <row r="32" spans="1:60" ht="5.0999999999999996" customHeight="1" thickBot="1" x14ac:dyDescent="0.2">
      <c r="A32" s="26"/>
      <c r="B32" s="208"/>
      <c r="C32" s="34"/>
      <c r="D32" s="35"/>
      <c r="E32" s="36"/>
      <c r="F32" s="36"/>
      <c r="G32" s="36"/>
      <c r="H32" s="36"/>
      <c r="I32" s="36"/>
      <c r="J32" s="36"/>
      <c r="K32" s="36"/>
      <c r="L32" s="36"/>
      <c r="M32" s="36"/>
      <c r="N32" s="36"/>
      <c r="O32" s="36"/>
      <c r="P32" s="36"/>
      <c r="Q32" s="153" t="s">
        <v>20</v>
      </c>
      <c r="R32" s="154"/>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5"/>
      <c r="AS32" s="31"/>
      <c r="AT32" s="462" t="s">
        <v>337</v>
      </c>
      <c r="AU32" s="462"/>
      <c r="AV32" s="462"/>
      <c r="AW32" s="462"/>
      <c r="AX32" s="462"/>
      <c r="AY32" s="462"/>
      <c r="AZ32" s="462"/>
      <c r="BA32" s="462"/>
      <c r="BB32" s="462"/>
      <c r="BC32" s="462"/>
      <c r="BD32" s="59"/>
      <c r="BE32" s="59"/>
      <c r="BF32" s="59"/>
      <c r="BG32" s="33"/>
    </row>
    <row r="33" spans="1:60" ht="15.6" customHeight="1" thickBot="1" x14ac:dyDescent="0.2">
      <c r="A33" s="26"/>
      <c r="B33" s="208"/>
      <c r="C33" s="34"/>
      <c r="D33" s="37"/>
      <c r="E33" s="38"/>
      <c r="F33" s="38"/>
      <c r="G33" s="38"/>
      <c r="H33" s="38"/>
      <c r="I33" s="50" t="s">
        <v>297</v>
      </c>
      <c r="J33" s="40"/>
      <c r="K33" s="40"/>
      <c r="L33" s="38"/>
      <c r="M33" s="40" t="s">
        <v>22</v>
      </c>
      <c r="N33" s="38"/>
      <c r="O33" s="38"/>
      <c r="P33" s="38"/>
      <c r="Q33" s="156"/>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8"/>
      <c r="AS33" s="31"/>
      <c r="AT33" s="462"/>
      <c r="AU33" s="462"/>
      <c r="AV33" s="462"/>
      <c r="AW33" s="462"/>
      <c r="AX33" s="462"/>
      <c r="AY33" s="462"/>
      <c r="AZ33" s="462"/>
      <c r="BA33" s="462"/>
      <c r="BB33" s="462"/>
      <c r="BC33" s="462"/>
      <c r="BD33" s="59"/>
      <c r="BE33" s="59"/>
      <c r="BF33" s="59"/>
      <c r="BG33" s="33"/>
    </row>
    <row r="34" spans="1:60" ht="23.25" customHeight="1" x14ac:dyDescent="0.15">
      <c r="A34" s="26"/>
      <c r="B34" s="208"/>
      <c r="C34" s="48"/>
      <c r="D34" s="42"/>
      <c r="E34" s="43"/>
      <c r="F34" s="43"/>
      <c r="G34" s="43"/>
      <c r="H34" s="43"/>
      <c r="I34" s="65"/>
      <c r="J34" s="40"/>
      <c r="K34" s="43"/>
      <c r="L34" s="43"/>
      <c r="M34" s="180" t="s">
        <v>23</v>
      </c>
      <c r="N34" s="180"/>
      <c r="O34" s="180"/>
      <c r="P34" s="181"/>
      <c r="Q34" s="182"/>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4"/>
      <c r="AS34" s="31"/>
      <c r="AT34" s="55" t="s">
        <v>335</v>
      </c>
      <c r="AU34" s="60"/>
      <c r="AV34" s="60"/>
      <c r="AW34" s="60"/>
      <c r="AX34" s="60"/>
      <c r="AY34" s="59"/>
      <c r="AZ34" s="59"/>
      <c r="BA34" s="59"/>
      <c r="BB34" s="59"/>
      <c r="BC34" s="59"/>
      <c r="BD34" s="59"/>
      <c r="BE34" s="59"/>
      <c r="BF34" s="59"/>
      <c r="BG34" s="33"/>
      <c r="BH34" s="45"/>
    </row>
    <row r="35" spans="1:60" ht="7.5" customHeight="1" x14ac:dyDescent="0.15">
      <c r="A35" s="26"/>
      <c r="B35" s="208"/>
      <c r="C35" s="48"/>
      <c r="D35" s="37"/>
      <c r="E35" s="38"/>
      <c r="F35" s="38"/>
      <c r="G35" s="38"/>
      <c r="H35" s="38"/>
      <c r="I35" s="38"/>
      <c r="J35" s="40"/>
      <c r="K35" s="40"/>
      <c r="L35" s="38"/>
      <c r="M35" s="185"/>
      <c r="N35" s="185"/>
      <c r="O35" s="185"/>
      <c r="P35" s="185"/>
      <c r="Q35" s="153" t="s">
        <v>17</v>
      </c>
      <c r="R35" s="154"/>
      <c r="S35" s="154"/>
      <c r="T35" s="154"/>
      <c r="U35" s="154"/>
      <c r="V35" s="154"/>
      <c r="W35" s="154"/>
      <c r="X35" s="154"/>
      <c r="Y35" s="154"/>
      <c r="Z35" s="154"/>
      <c r="AA35" s="154"/>
      <c r="AB35" s="154"/>
      <c r="AC35" s="154"/>
      <c r="AD35" s="154"/>
      <c r="AE35" s="154"/>
      <c r="AF35" s="154"/>
      <c r="AG35" s="164"/>
      <c r="AH35" s="153" t="s">
        <v>8</v>
      </c>
      <c r="AI35" s="154"/>
      <c r="AJ35" s="154"/>
      <c r="AK35" s="154"/>
      <c r="AL35" s="154"/>
      <c r="AM35" s="154"/>
      <c r="AN35" s="154"/>
      <c r="AO35" s="154"/>
      <c r="AP35" s="154"/>
      <c r="AQ35" s="154"/>
      <c r="AR35" s="155"/>
      <c r="AS35" s="31"/>
      <c r="AT35" s="33"/>
      <c r="AU35" s="33"/>
      <c r="AV35" s="33"/>
      <c r="AW35" s="33"/>
      <c r="AX35" s="33"/>
      <c r="AY35" s="60"/>
      <c r="AZ35" s="60"/>
      <c r="BA35" s="60"/>
      <c r="BB35" s="60"/>
      <c r="BC35" s="60"/>
      <c r="BD35" s="60"/>
      <c r="BE35" s="60"/>
      <c r="BF35" s="60"/>
      <c r="BG35" s="33"/>
    </row>
    <row r="36" spans="1:60" ht="7.5" customHeight="1" x14ac:dyDescent="0.15">
      <c r="A36" s="26"/>
      <c r="B36" s="208"/>
      <c r="C36" s="48"/>
      <c r="D36" s="37"/>
      <c r="E36" s="38"/>
      <c r="F36" s="38"/>
      <c r="G36" s="38"/>
      <c r="H36" s="38"/>
      <c r="I36" s="38"/>
      <c r="J36" s="40"/>
      <c r="K36" s="40"/>
      <c r="L36" s="38"/>
      <c r="M36" s="185"/>
      <c r="N36" s="185"/>
      <c r="O36" s="185"/>
      <c r="P36" s="185"/>
      <c r="Q36" s="156"/>
      <c r="R36" s="157"/>
      <c r="S36" s="157"/>
      <c r="T36" s="157"/>
      <c r="U36" s="157"/>
      <c r="V36" s="157"/>
      <c r="W36" s="157"/>
      <c r="X36" s="157"/>
      <c r="Y36" s="157"/>
      <c r="Z36" s="157"/>
      <c r="AA36" s="157"/>
      <c r="AB36" s="157"/>
      <c r="AC36" s="157"/>
      <c r="AD36" s="157"/>
      <c r="AE36" s="157"/>
      <c r="AF36" s="157"/>
      <c r="AG36" s="165"/>
      <c r="AH36" s="156"/>
      <c r="AI36" s="157"/>
      <c r="AJ36" s="157"/>
      <c r="AK36" s="157"/>
      <c r="AL36" s="157"/>
      <c r="AM36" s="157"/>
      <c r="AN36" s="157"/>
      <c r="AO36" s="157"/>
      <c r="AP36" s="157"/>
      <c r="AQ36" s="157"/>
      <c r="AR36" s="158"/>
      <c r="AS36" s="31"/>
      <c r="AT36" s="66"/>
      <c r="AU36" s="66"/>
      <c r="AV36" s="66"/>
      <c r="AW36" s="66"/>
      <c r="AX36" s="66"/>
      <c r="AY36" s="33"/>
      <c r="AZ36" s="33"/>
      <c r="BA36" s="33"/>
      <c r="BB36" s="33"/>
      <c r="BC36" s="33"/>
      <c r="BD36" s="33"/>
      <c r="BE36" s="33"/>
      <c r="BF36" s="33"/>
      <c r="BG36" s="33"/>
    </row>
    <row r="37" spans="1:60" ht="23.25" customHeight="1" thickBot="1" x14ac:dyDescent="0.3">
      <c r="A37" s="26"/>
      <c r="B37" s="208"/>
      <c r="C37" s="48"/>
      <c r="D37" s="42"/>
      <c r="E37" s="43"/>
      <c r="F37" s="43"/>
      <c r="G37" s="43"/>
      <c r="H37" s="43"/>
      <c r="I37" s="43"/>
      <c r="J37" s="40"/>
      <c r="K37" s="43"/>
      <c r="L37" s="43"/>
      <c r="M37" s="49"/>
      <c r="N37" s="49"/>
      <c r="O37" s="49"/>
      <c r="P37" s="49"/>
      <c r="Q37" s="166"/>
      <c r="R37" s="167"/>
      <c r="S37" s="167"/>
      <c r="T37" s="167"/>
      <c r="U37" s="167"/>
      <c r="V37" s="167"/>
      <c r="W37" s="167"/>
      <c r="X37" s="167"/>
      <c r="Y37" s="167"/>
      <c r="Z37" s="167"/>
      <c r="AA37" s="167"/>
      <c r="AB37" s="167"/>
      <c r="AC37" s="167"/>
      <c r="AD37" s="167"/>
      <c r="AE37" s="170" t="s">
        <v>18</v>
      </c>
      <c r="AF37" s="170"/>
      <c r="AG37" s="171"/>
      <c r="AH37" s="174"/>
      <c r="AI37" s="175"/>
      <c r="AJ37" s="175"/>
      <c r="AK37" s="175"/>
      <c r="AL37" s="175"/>
      <c r="AM37" s="175"/>
      <c r="AN37" s="175"/>
      <c r="AO37" s="175"/>
      <c r="AP37" s="175"/>
      <c r="AQ37" s="176" t="s">
        <v>9</v>
      </c>
      <c r="AR37" s="177"/>
      <c r="AS37" s="31"/>
      <c r="AT37" s="33"/>
      <c r="AU37" s="33"/>
      <c r="AV37" s="33"/>
      <c r="AW37" s="33"/>
      <c r="AX37" s="33"/>
      <c r="AY37" s="66"/>
      <c r="AZ37" s="66"/>
      <c r="BA37" s="66"/>
      <c r="BB37" s="66"/>
      <c r="BC37" s="66"/>
      <c r="BD37" s="66"/>
      <c r="BE37" s="66"/>
      <c r="BF37" s="66"/>
      <c r="BG37" s="33"/>
      <c r="BH37" s="45"/>
    </row>
    <row r="38" spans="1:60" ht="13.5" customHeight="1" thickTop="1" x14ac:dyDescent="0.15">
      <c r="A38" s="26"/>
      <c r="B38" s="208"/>
      <c r="C38" s="48"/>
      <c r="D38" s="194" t="s">
        <v>24</v>
      </c>
      <c r="E38" s="195"/>
      <c r="F38" s="195"/>
      <c r="G38" s="195"/>
      <c r="H38" s="195"/>
      <c r="I38" s="195"/>
      <c r="J38" s="195"/>
      <c r="K38" s="195"/>
      <c r="L38" s="195"/>
      <c r="M38" s="195"/>
      <c r="N38" s="195"/>
      <c r="O38" s="195"/>
      <c r="P38" s="195"/>
      <c r="Q38" s="252" t="s">
        <v>25</v>
      </c>
      <c r="R38" s="252"/>
      <c r="S38" s="252"/>
      <c r="T38" s="252"/>
      <c r="U38" s="252"/>
      <c r="V38" s="252"/>
      <c r="W38" s="252"/>
      <c r="X38" s="252"/>
      <c r="Y38" s="252"/>
      <c r="Z38" s="252"/>
      <c r="AA38" s="252"/>
      <c r="AB38" s="252"/>
      <c r="AC38" s="252"/>
      <c r="AD38" s="252"/>
      <c r="AE38" s="252"/>
      <c r="AF38" s="252"/>
      <c r="AG38" s="252"/>
      <c r="AH38" s="252"/>
      <c r="AI38" s="252"/>
      <c r="AJ38" s="253"/>
      <c r="AK38" s="258">
        <v>45</v>
      </c>
      <c r="AL38" s="259"/>
      <c r="AM38" s="259"/>
      <c r="AN38" s="259"/>
      <c r="AO38" s="259"/>
      <c r="AP38" s="260"/>
      <c r="AQ38" s="267" t="s">
        <v>9</v>
      </c>
      <c r="AR38" s="268"/>
      <c r="AS38" s="31"/>
      <c r="AT38" s="33"/>
      <c r="AU38" s="33"/>
      <c r="AV38" s="33"/>
      <c r="AW38" s="33"/>
      <c r="AX38" s="33"/>
      <c r="AY38" s="33"/>
      <c r="AZ38" s="33"/>
      <c r="BA38" s="33"/>
      <c r="BB38" s="33"/>
      <c r="BC38" s="33"/>
      <c r="BD38" s="33"/>
      <c r="BE38" s="33"/>
      <c r="BF38" s="33"/>
      <c r="BG38" s="33"/>
      <c r="BH38" s="45"/>
    </row>
    <row r="39" spans="1:60" ht="18" customHeight="1" x14ac:dyDescent="0.15">
      <c r="A39" s="26"/>
      <c r="B39" s="208"/>
      <c r="C39" s="48"/>
      <c r="D39" s="196"/>
      <c r="E39" s="197"/>
      <c r="F39" s="197"/>
      <c r="G39" s="197"/>
      <c r="H39" s="197"/>
      <c r="I39" s="197"/>
      <c r="J39" s="197"/>
      <c r="K39" s="197"/>
      <c r="L39" s="197"/>
      <c r="M39" s="197"/>
      <c r="N39" s="197"/>
      <c r="O39" s="197"/>
      <c r="P39" s="197"/>
      <c r="Q39" s="254"/>
      <c r="R39" s="254"/>
      <c r="S39" s="254"/>
      <c r="T39" s="254"/>
      <c r="U39" s="254"/>
      <c r="V39" s="254"/>
      <c r="W39" s="254"/>
      <c r="X39" s="254"/>
      <c r="Y39" s="254"/>
      <c r="Z39" s="254"/>
      <c r="AA39" s="254"/>
      <c r="AB39" s="254"/>
      <c r="AC39" s="254"/>
      <c r="AD39" s="254"/>
      <c r="AE39" s="254"/>
      <c r="AF39" s="254"/>
      <c r="AG39" s="254"/>
      <c r="AH39" s="254"/>
      <c r="AI39" s="254"/>
      <c r="AJ39" s="255"/>
      <c r="AK39" s="261"/>
      <c r="AL39" s="262"/>
      <c r="AM39" s="262"/>
      <c r="AN39" s="262"/>
      <c r="AO39" s="262"/>
      <c r="AP39" s="263"/>
      <c r="AQ39" s="269"/>
      <c r="AR39" s="270"/>
      <c r="AS39" s="31"/>
      <c r="AT39" s="33"/>
      <c r="AU39" s="33"/>
      <c r="AV39" s="33"/>
      <c r="AW39" s="33"/>
      <c r="AX39" s="33"/>
      <c r="AY39" s="33"/>
      <c r="AZ39" s="33"/>
      <c r="BA39" s="33"/>
      <c r="BB39" s="33"/>
      <c r="BC39" s="33"/>
      <c r="BD39" s="33"/>
      <c r="BE39" s="33"/>
      <c r="BF39" s="33"/>
      <c r="BG39" s="33"/>
      <c r="BH39" s="45"/>
    </row>
    <row r="40" spans="1:60" ht="12.6" customHeight="1" thickBot="1" x14ac:dyDescent="0.2">
      <c r="A40" s="26"/>
      <c r="B40" s="208"/>
      <c r="C40" s="48"/>
      <c r="D40" s="198"/>
      <c r="E40" s="199"/>
      <c r="F40" s="199"/>
      <c r="G40" s="199"/>
      <c r="H40" s="199"/>
      <c r="I40" s="199"/>
      <c r="J40" s="199"/>
      <c r="K40" s="199"/>
      <c r="L40" s="199"/>
      <c r="M40" s="199"/>
      <c r="N40" s="199"/>
      <c r="O40" s="199"/>
      <c r="P40" s="199"/>
      <c r="Q40" s="256"/>
      <c r="R40" s="256"/>
      <c r="S40" s="256"/>
      <c r="T40" s="256"/>
      <c r="U40" s="256"/>
      <c r="V40" s="256"/>
      <c r="W40" s="256"/>
      <c r="X40" s="256"/>
      <c r="Y40" s="256"/>
      <c r="Z40" s="256"/>
      <c r="AA40" s="256"/>
      <c r="AB40" s="256"/>
      <c r="AC40" s="256"/>
      <c r="AD40" s="256"/>
      <c r="AE40" s="256"/>
      <c r="AF40" s="256"/>
      <c r="AG40" s="256"/>
      <c r="AH40" s="256"/>
      <c r="AI40" s="256"/>
      <c r="AJ40" s="257"/>
      <c r="AK40" s="264"/>
      <c r="AL40" s="265"/>
      <c r="AM40" s="265"/>
      <c r="AN40" s="265"/>
      <c r="AO40" s="265"/>
      <c r="AP40" s="266"/>
      <c r="AQ40" s="271"/>
      <c r="AR40" s="272"/>
      <c r="AS40" s="67"/>
      <c r="AT40" s="33"/>
      <c r="AU40" s="33"/>
      <c r="AV40" s="33"/>
      <c r="AW40" s="33"/>
      <c r="AX40" s="33"/>
      <c r="AY40" s="33"/>
      <c r="AZ40" s="33"/>
      <c r="BA40" s="33"/>
      <c r="BB40" s="33"/>
      <c r="BC40" s="33"/>
      <c r="BD40" s="33"/>
      <c r="BE40" s="33"/>
      <c r="BF40" s="33"/>
      <c r="BG40" s="33"/>
      <c r="BH40" s="45"/>
    </row>
    <row r="41" spans="1:60" ht="18" customHeight="1" x14ac:dyDescent="0.15">
      <c r="A41" s="26"/>
      <c r="B41" s="208"/>
      <c r="C41" s="287" t="s">
        <v>26</v>
      </c>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9"/>
      <c r="AS41" s="67"/>
      <c r="AT41" s="33"/>
      <c r="AU41" s="33"/>
      <c r="AV41" s="33"/>
      <c r="AW41" s="33"/>
      <c r="AX41" s="33"/>
      <c r="AY41" s="33"/>
      <c r="AZ41" s="33"/>
      <c r="BA41" s="33"/>
      <c r="BB41" s="33"/>
      <c r="BC41" s="33"/>
      <c r="BD41" s="33"/>
      <c r="BE41" s="33"/>
      <c r="BF41" s="33"/>
      <c r="BG41" s="33"/>
      <c r="BH41" s="45"/>
    </row>
    <row r="42" spans="1:60" ht="18" customHeight="1" x14ac:dyDescent="0.15">
      <c r="A42" s="26"/>
      <c r="B42" s="208"/>
      <c r="C42" s="290"/>
      <c r="D42" s="292" t="s">
        <v>27</v>
      </c>
      <c r="E42" s="293"/>
      <c r="F42" s="293"/>
      <c r="G42" s="293"/>
      <c r="H42" s="293"/>
      <c r="I42" s="293"/>
      <c r="J42" s="293"/>
      <c r="K42" s="293"/>
      <c r="L42" s="293"/>
      <c r="M42" s="294"/>
      <c r="N42" s="295" t="s">
        <v>28</v>
      </c>
      <c r="O42" s="296"/>
      <c r="P42" s="296"/>
      <c r="Q42" s="296"/>
      <c r="R42" s="296"/>
      <c r="S42" s="296"/>
      <c r="T42" s="296"/>
      <c r="U42" s="296"/>
      <c r="V42" s="296"/>
      <c r="W42" s="296"/>
      <c r="X42" s="296"/>
      <c r="Y42" s="296"/>
      <c r="Z42" s="296"/>
      <c r="AA42" s="296"/>
      <c r="AB42" s="296"/>
      <c r="AC42" s="297"/>
      <c r="AD42" s="292" t="s">
        <v>29</v>
      </c>
      <c r="AE42" s="293"/>
      <c r="AF42" s="293"/>
      <c r="AG42" s="293"/>
      <c r="AH42" s="293"/>
      <c r="AI42" s="295" t="s">
        <v>30</v>
      </c>
      <c r="AJ42" s="296"/>
      <c r="AK42" s="296"/>
      <c r="AL42" s="296"/>
      <c r="AM42" s="296"/>
      <c r="AN42" s="296"/>
      <c r="AO42" s="296"/>
      <c r="AP42" s="296"/>
      <c r="AQ42" s="296"/>
      <c r="AR42" s="298"/>
      <c r="AS42" s="67"/>
      <c r="AT42" s="33"/>
      <c r="AU42" s="33"/>
      <c r="AV42" s="33"/>
      <c r="AW42" s="33"/>
      <c r="AX42" s="33"/>
      <c r="AY42" s="33"/>
      <c r="AZ42" s="33"/>
      <c r="BA42" s="33"/>
      <c r="BB42" s="33"/>
      <c r="BC42" s="33"/>
      <c r="BD42" s="33"/>
      <c r="BE42" s="33"/>
      <c r="BF42" s="33"/>
      <c r="BG42" s="33"/>
      <c r="BH42" s="45"/>
    </row>
    <row r="43" spans="1:60" ht="18" customHeight="1" x14ac:dyDescent="0.15">
      <c r="A43" s="26"/>
      <c r="B43" s="208"/>
      <c r="C43" s="290"/>
      <c r="D43" s="299" t="s">
        <v>31</v>
      </c>
      <c r="E43" s="300"/>
      <c r="F43" s="300"/>
      <c r="G43" s="300"/>
      <c r="H43" s="300"/>
      <c r="I43" s="300"/>
      <c r="J43" s="300"/>
      <c r="K43" s="300"/>
      <c r="L43" s="300"/>
      <c r="M43" s="301"/>
      <c r="N43" s="308" t="s">
        <v>32</v>
      </c>
      <c r="O43" s="300"/>
      <c r="P43" s="300"/>
      <c r="Q43" s="300"/>
      <c r="R43" s="300"/>
      <c r="S43" s="300"/>
      <c r="T43" s="300"/>
      <c r="U43" s="300"/>
      <c r="V43" s="300"/>
      <c r="W43" s="300"/>
      <c r="X43" s="300"/>
      <c r="Y43" s="300"/>
      <c r="Z43" s="300"/>
      <c r="AA43" s="300"/>
      <c r="AB43" s="300"/>
      <c r="AC43" s="301"/>
      <c r="AD43" s="309" t="s">
        <v>33</v>
      </c>
      <c r="AE43" s="310"/>
      <c r="AF43" s="310"/>
      <c r="AG43" s="310"/>
      <c r="AH43" s="310"/>
      <c r="AI43" s="311">
        <v>3</v>
      </c>
      <c r="AJ43" s="312"/>
      <c r="AK43" s="312"/>
      <c r="AL43" s="312"/>
      <c r="AM43" s="312"/>
      <c r="AN43" s="273" t="s">
        <v>34</v>
      </c>
      <c r="AO43" s="273"/>
      <c r="AP43" s="273"/>
      <c r="AQ43" s="273"/>
      <c r="AR43" s="274"/>
      <c r="AS43" s="67"/>
      <c r="AT43" s="33"/>
      <c r="AU43" s="33"/>
      <c r="AV43" s="33"/>
      <c r="AW43" s="33"/>
      <c r="AX43" s="33"/>
      <c r="AY43" s="33"/>
      <c r="AZ43" s="33"/>
      <c r="BA43" s="33"/>
      <c r="BB43" s="33"/>
      <c r="BC43" s="33"/>
      <c r="BD43" s="33"/>
      <c r="BE43" s="33"/>
      <c r="BF43" s="33"/>
      <c r="BG43" s="33"/>
      <c r="BH43" s="45"/>
    </row>
    <row r="44" spans="1:60" ht="18" customHeight="1" x14ac:dyDescent="0.15">
      <c r="A44" s="26"/>
      <c r="B44" s="208"/>
      <c r="C44" s="290"/>
      <c r="D44" s="302"/>
      <c r="E44" s="303"/>
      <c r="F44" s="303"/>
      <c r="G44" s="303"/>
      <c r="H44" s="303"/>
      <c r="I44" s="303"/>
      <c r="J44" s="303"/>
      <c r="K44" s="303"/>
      <c r="L44" s="303"/>
      <c r="M44" s="304"/>
      <c r="N44" s="302"/>
      <c r="O44" s="303"/>
      <c r="P44" s="303"/>
      <c r="Q44" s="303"/>
      <c r="R44" s="303"/>
      <c r="S44" s="303"/>
      <c r="T44" s="303"/>
      <c r="U44" s="303"/>
      <c r="V44" s="303"/>
      <c r="W44" s="303"/>
      <c r="X44" s="303"/>
      <c r="Y44" s="303"/>
      <c r="Z44" s="303"/>
      <c r="AA44" s="303"/>
      <c r="AB44" s="303"/>
      <c r="AC44" s="304"/>
      <c r="AD44" s="275" t="s">
        <v>35</v>
      </c>
      <c r="AE44" s="276"/>
      <c r="AF44" s="276"/>
      <c r="AG44" s="276"/>
      <c r="AH44" s="276"/>
      <c r="AI44" s="277">
        <v>2</v>
      </c>
      <c r="AJ44" s="278"/>
      <c r="AK44" s="278"/>
      <c r="AL44" s="278"/>
      <c r="AM44" s="278"/>
      <c r="AN44" s="279" t="s">
        <v>34</v>
      </c>
      <c r="AO44" s="279"/>
      <c r="AP44" s="279"/>
      <c r="AQ44" s="279"/>
      <c r="AR44" s="280"/>
      <c r="AS44" s="67"/>
      <c r="AT44" s="33"/>
      <c r="AU44" s="33"/>
      <c r="AV44" s="33"/>
      <c r="AW44" s="33"/>
      <c r="AX44" s="33"/>
      <c r="AY44" s="33"/>
      <c r="AZ44" s="33"/>
      <c r="BA44" s="33"/>
      <c r="BB44" s="33"/>
      <c r="BC44" s="33"/>
      <c r="BD44" s="33"/>
      <c r="BE44" s="33"/>
      <c r="BF44" s="33"/>
      <c r="BG44" s="33"/>
      <c r="BH44" s="45"/>
    </row>
    <row r="45" spans="1:60" ht="18" customHeight="1" x14ac:dyDescent="0.15">
      <c r="A45" s="26"/>
      <c r="B45" s="208"/>
      <c r="C45" s="290"/>
      <c r="D45" s="302"/>
      <c r="E45" s="303"/>
      <c r="F45" s="303"/>
      <c r="G45" s="303"/>
      <c r="H45" s="303"/>
      <c r="I45" s="303"/>
      <c r="J45" s="303"/>
      <c r="K45" s="303"/>
      <c r="L45" s="303"/>
      <c r="M45" s="304"/>
      <c r="N45" s="305"/>
      <c r="O45" s="306"/>
      <c r="P45" s="306"/>
      <c r="Q45" s="306"/>
      <c r="R45" s="306"/>
      <c r="S45" s="306"/>
      <c r="T45" s="306"/>
      <c r="U45" s="306"/>
      <c r="V45" s="306"/>
      <c r="W45" s="306"/>
      <c r="X45" s="306"/>
      <c r="Y45" s="306"/>
      <c r="Z45" s="306"/>
      <c r="AA45" s="306"/>
      <c r="AB45" s="306"/>
      <c r="AC45" s="307"/>
      <c r="AD45" s="281" t="s">
        <v>36</v>
      </c>
      <c r="AE45" s="282"/>
      <c r="AF45" s="282"/>
      <c r="AG45" s="282"/>
      <c r="AH45" s="282"/>
      <c r="AI45" s="283">
        <v>0</v>
      </c>
      <c r="AJ45" s="284"/>
      <c r="AK45" s="284"/>
      <c r="AL45" s="284"/>
      <c r="AM45" s="284"/>
      <c r="AN45" s="285" t="s">
        <v>34</v>
      </c>
      <c r="AO45" s="285"/>
      <c r="AP45" s="285"/>
      <c r="AQ45" s="285"/>
      <c r="AR45" s="286"/>
      <c r="AS45" s="67"/>
      <c r="AT45" s="33"/>
      <c r="AU45" s="33"/>
      <c r="AV45" s="33"/>
      <c r="AW45" s="33"/>
      <c r="AX45" s="33"/>
      <c r="AY45" s="33"/>
      <c r="AZ45" s="33"/>
      <c r="BA45" s="33"/>
      <c r="BB45" s="33"/>
      <c r="BC45" s="33"/>
      <c r="BD45" s="33"/>
      <c r="BE45" s="33"/>
      <c r="BF45" s="33"/>
      <c r="BG45" s="33"/>
      <c r="BH45" s="45"/>
    </row>
    <row r="46" spans="1:60" ht="18" customHeight="1" x14ac:dyDescent="0.15">
      <c r="A46" s="26"/>
      <c r="B46" s="208"/>
      <c r="C46" s="290"/>
      <c r="D46" s="302"/>
      <c r="E46" s="303"/>
      <c r="F46" s="303"/>
      <c r="G46" s="303"/>
      <c r="H46" s="303"/>
      <c r="I46" s="303"/>
      <c r="J46" s="303"/>
      <c r="K46" s="303"/>
      <c r="L46" s="303"/>
      <c r="M46" s="304"/>
      <c r="N46" s="308" t="s">
        <v>37</v>
      </c>
      <c r="O46" s="300"/>
      <c r="P46" s="300"/>
      <c r="Q46" s="300"/>
      <c r="R46" s="300"/>
      <c r="S46" s="300"/>
      <c r="T46" s="300"/>
      <c r="U46" s="300"/>
      <c r="V46" s="300"/>
      <c r="W46" s="300"/>
      <c r="X46" s="300"/>
      <c r="Y46" s="300"/>
      <c r="Z46" s="300"/>
      <c r="AA46" s="300"/>
      <c r="AB46" s="300"/>
      <c r="AC46" s="301"/>
      <c r="AD46" s="309" t="s">
        <v>33</v>
      </c>
      <c r="AE46" s="310"/>
      <c r="AF46" s="310"/>
      <c r="AG46" s="310"/>
      <c r="AH46" s="310"/>
      <c r="AI46" s="311">
        <v>0</v>
      </c>
      <c r="AJ46" s="312"/>
      <c r="AK46" s="312"/>
      <c r="AL46" s="312"/>
      <c r="AM46" s="312"/>
      <c r="AN46" s="273" t="s">
        <v>34</v>
      </c>
      <c r="AO46" s="273"/>
      <c r="AP46" s="273"/>
      <c r="AQ46" s="273"/>
      <c r="AR46" s="274"/>
      <c r="AS46" s="67"/>
      <c r="AT46" s="32" t="s">
        <v>321</v>
      </c>
      <c r="AU46" s="32"/>
      <c r="AV46" s="63"/>
      <c r="AW46" s="63"/>
      <c r="AX46" s="33"/>
      <c r="AY46" s="33"/>
      <c r="AZ46" s="33"/>
      <c r="BA46" s="33"/>
      <c r="BB46" s="33"/>
      <c r="BC46" s="33"/>
      <c r="BD46" s="33"/>
      <c r="BE46" s="33"/>
      <c r="BF46" s="33"/>
      <c r="BG46" s="33"/>
    </row>
    <row r="47" spans="1:60" ht="18" customHeight="1" x14ac:dyDescent="0.15">
      <c r="A47" s="26"/>
      <c r="B47" s="208"/>
      <c r="C47" s="290"/>
      <c r="D47" s="302"/>
      <c r="E47" s="303"/>
      <c r="F47" s="303"/>
      <c r="G47" s="303"/>
      <c r="H47" s="303"/>
      <c r="I47" s="303"/>
      <c r="J47" s="303"/>
      <c r="K47" s="303"/>
      <c r="L47" s="303"/>
      <c r="M47" s="304"/>
      <c r="N47" s="302"/>
      <c r="O47" s="303"/>
      <c r="P47" s="303"/>
      <c r="Q47" s="303"/>
      <c r="R47" s="303"/>
      <c r="S47" s="303"/>
      <c r="T47" s="303"/>
      <c r="U47" s="303"/>
      <c r="V47" s="303"/>
      <c r="W47" s="303"/>
      <c r="X47" s="303"/>
      <c r="Y47" s="303"/>
      <c r="Z47" s="303"/>
      <c r="AA47" s="303"/>
      <c r="AB47" s="303"/>
      <c r="AC47" s="304"/>
      <c r="AD47" s="275" t="s">
        <v>35</v>
      </c>
      <c r="AE47" s="276"/>
      <c r="AF47" s="276"/>
      <c r="AG47" s="276"/>
      <c r="AH47" s="276"/>
      <c r="AI47" s="277">
        <v>0</v>
      </c>
      <c r="AJ47" s="278"/>
      <c r="AK47" s="278"/>
      <c r="AL47" s="278"/>
      <c r="AM47" s="278"/>
      <c r="AN47" s="279" t="s">
        <v>34</v>
      </c>
      <c r="AO47" s="279"/>
      <c r="AP47" s="279"/>
      <c r="AQ47" s="279"/>
      <c r="AR47" s="280"/>
      <c r="AS47" s="67"/>
      <c r="AT47" s="68" t="s">
        <v>320</v>
      </c>
      <c r="AU47" s="32"/>
      <c r="AV47" s="32"/>
      <c r="AW47" s="32"/>
      <c r="AX47" s="69"/>
      <c r="AY47" s="33"/>
      <c r="AZ47" s="33"/>
      <c r="BA47" s="33"/>
      <c r="BB47" s="33"/>
      <c r="BC47" s="33"/>
      <c r="BD47" s="33"/>
      <c r="BE47" s="33"/>
      <c r="BF47" s="33"/>
      <c r="BG47" s="33"/>
    </row>
    <row r="48" spans="1:60" ht="18" customHeight="1" x14ac:dyDescent="0.15">
      <c r="A48" s="26"/>
      <c r="B48" s="208"/>
      <c r="C48" s="290"/>
      <c r="D48" s="305"/>
      <c r="E48" s="306"/>
      <c r="F48" s="306"/>
      <c r="G48" s="306"/>
      <c r="H48" s="306"/>
      <c r="I48" s="306"/>
      <c r="J48" s="306"/>
      <c r="K48" s="306"/>
      <c r="L48" s="306"/>
      <c r="M48" s="307"/>
      <c r="N48" s="305"/>
      <c r="O48" s="306"/>
      <c r="P48" s="306"/>
      <c r="Q48" s="306"/>
      <c r="R48" s="306"/>
      <c r="S48" s="306"/>
      <c r="T48" s="306"/>
      <c r="U48" s="306"/>
      <c r="V48" s="306"/>
      <c r="W48" s="306"/>
      <c r="X48" s="306"/>
      <c r="Y48" s="306"/>
      <c r="Z48" s="306"/>
      <c r="AA48" s="306"/>
      <c r="AB48" s="306"/>
      <c r="AC48" s="307"/>
      <c r="AD48" s="281" t="s">
        <v>36</v>
      </c>
      <c r="AE48" s="282"/>
      <c r="AF48" s="282"/>
      <c r="AG48" s="282"/>
      <c r="AH48" s="282"/>
      <c r="AI48" s="283">
        <v>0</v>
      </c>
      <c r="AJ48" s="284"/>
      <c r="AK48" s="284"/>
      <c r="AL48" s="284"/>
      <c r="AM48" s="284"/>
      <c r="AN48" s="285" t="s">
        <v>34</v>
      </c>
      <c r="AO48" s="285"/>
      <c r="AP48" s="285"/>
      <c r="AQ48" s="285"/>
      <c r="AR48" s="286"/>
      <c r="AS48" s="67"/>
      <c r="AT48" s="70" t="s">
        <v>333</v>
      </c>
      <c r="AU48" s="59"/>
      <c r="AV48" s="59"/>
      <c r="AW48" s="59"/>
      <c r="AX48" s="33"/>
      <c r="AY48" s="33"/>
      <c r="AZ48" s="33"/>
      <c r="BA48" s="33"/>
      <c r="BB48" s="33"/>
      <c r="BC48" s="33"/>
      <c r="BD48" s="33"/>
      <c r="BE48" s="33"/>
      <c r="BF48" s="33"/>
      <c r="BG48" s="33"/>
    </row>
    <row r="49" spans="1:59" ht="22.5" customHeight="1" x14ac:dyDescent="0.15">
      <c r="A49" s="26"/>
      <c r="B49" s="208"/>
      <c r="C49" s="290"/>
      <c r="D49" s="313" t="s">
        <v>38</v>
      </c>
      <c r="E49" s="314"/>
      <c r="F49" s="314"/>
      <c r="G49" s="314"/>
      <c r="H49" s="314"/>
      <c r="I49" s="314"/>
      <c r="J49" s="314"/>
      <c r="K49" s="314"/>
      <c r="L49" s="314"/>
      <c r="M49" s="290"/>
      <c r="N49" s="317" t="s">
        <v>32</v>
      </c>
      <c r="O49" s="318"/>
      <c r="P49" s="318"/>
      <c r="Q49" s="318"/>
      <c r="R49" s="318"/>
      <c r="S49" s="318"/>
      <c r="T49" s="318"/>
      <c r="U49" s="318"/>
      <c r="V49" s="318"/>
      <c r="W49" s="318"/>
      <c r="X49" s="318"/>
      <c r="Y49" s="318"/>
      <c r="Z49" s="318"/>
      <c r="AA49" s="318"/>
      <c r="AB49" s="318"/>
      <c r="AC49" s="319"/>
      <c r="AD49" s="309" t="s">
        <v>39</v>
      </c>
      <c r="AE49" s="310"/>
      <c r="AF49" s="310"/>
      <c r="AG49" s="310"/>
      <c r="AH49" s="310"/>
      <c r="AI49" s="277">
        <v>0</v>
      </c>
      <c r="AJ49" s="278"/>
      <c r="AK49" s="278"/>
      <c r="AL49" s="278"/>
      <c r="AM49" s="278"/>
      <c r="AN49" s="273" t="s">
        <v>34</v>
      </c>
      <c r="AO49" s="273"/>
      <c r="AP49" s="273"/>
      <c r="AQ49" s="273"/>
      <c r="AR49" s="274"/>
      <c r="AS49" s="71"/>
      <c r="AT49" s="68" t="s">
        <v>332</v>
      </c>
      <c r="AU49" s="69"/>
      <c r="AV49" s="69"/>
      <c r="AW49" s="69"/>
      <c r="AX49" s="33"/>
      <c r="AY49" s="33"/>
      <c r="AZ49" s="33"/>
      <c r="BA49" s="33"/>
      <c r="BB49" s="33"/>
      <c r="BC49" s="33"/>
      <c r="BD49" s="33"/>
      <c r="BE49" s="33"/>
      <c r="BF49" s="33"/>
      <c r="BG49" s="33"/>
    </row>
    <row r="50" spans="1:59" ht="21.75" customHeight="1" thickBot="1" x14ac:dyDescent="0.2">
      <c r="A50" s="26"/>
      <c r="B50" s="209"/>
      <c r="C50" s="291"/>
      <c r="D50" s="315"/>
      <c r="E50" s="316"/>
      <c r="F50" s="316"/>
      <c r="G50" s="316"/>
      <c r="H50" s="316"/>
      <c r="I50" s="316"/>
      <c r="J50" s="316"/>
      <c r="K50" s="316"/>
      <c r="L50" s="316"/>
      <c r="M50" s="291"/>
      <c r="N50" s="320" t="s">
        <v>37</v>
      </c>
      <c r="O50" s="321"/>
      <c r="P50" s="321"/>
      <c r="Q50" s="321"/>
      <c r="R50" s="321"/>
      <c r="S50" s="321"/>
      <c r="T50" s="321"/>
      <c r="U50" s="321"/>
      <c r="V50" s="321"/>
      <c r="W50" s="321"/>
      <c r="X50" s="321"/>
      <c r="Y50" s="321"/>
      <c r="Z50" s="321"/>
      <c r="AA50" s="321"/>
      <c r="AB50" s="321"/>
      <c r="AC50" s="322"/>
      <c r="AD50" s="315" t="s">
        <v>40</v>
      </c>
      <c r="AE50" s="316"/>
      <c r="AF50" s="316"/>
      <c r="AG50" s="316"/>
      <c r="AH50" s="316"/>
      <c r="AI50" s="323">
        <v>0</v>
      </c>
      <c r="AJ50" s="324"/>
      <c r="AK50" s="324"/>
      <c r="AL50" s="324"/>
      <c r="AM50" s="324"/>
      <c r="AN50" s="325" t="s">
        <v>34</v>
      </c>
      <c r="AO50" s="325"/>
      <c r="AP50" s="325"/>
      <c r="AQ50" s="325"/>
      <c r="AR50" s="326"/>
      <c r="AS50" s="23"/>
      <c r="AT50" s="70" t="s">
        <v>334</v>
      </c>
      <c r="AU50" s="69"/>
      <c r="AV50" s="69"/>
      <c r="AW50" s="69"/>
      <c r="AX50" s="33"/>
      <c r="AY50" s="33"/>
      <c r="AZ50" s="33"/>
      <c r="BA50" s="33"/>
      <c r="BB50" s="33"/>
      <c r="BC50" s="33"/>
      <c r="BD50" s="33"/>
      <c r="BE50" s="33"/>
      <c r="BF50" s="33"/>
      <c r="BG50" s="33"/>
    </row>
    <row r="51" spans="1:59" ht="5.0999999999999996" customHeight="1" thickBot="1" x14ac:dyDescent="0.2">
      <c r="A51" s="26"/>
      <c r="B51" s="26"/>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3"/>
      <c r="AE51" s="73"/>
      <c r="AF51" s="73"/>
      <c r="AG51" s="73"/>
      <c r="AH51" s="73"/>
      <c r="AI51" s="74"/>
      <c r="AJ51" s="74"/>
      <c r="AK51" s="74"/>
      <c r="AL51" s="74"/>
      <c r="AM51" s="74"/>
      <c r="AN51" s="75"/>
      <c r="AO51" s="75"/>
      <c r="AP51" s="75"/>
      <c r="AQ51" s="75"/>
      <c r="AR51" s="75"/>
      <c r="AS51" s="71"/>
      <c r="AT51" s="33"/>
      <c r="AU51" s="60"/>
      <c r="AV51" s="60"/>
      <c r="AW51" s="60"/>
      <c r="AX51" s="60"/>
      <c r="AY51" s="60"/>
      <c r="AZ51" s="60"/>
      <c r="BA51" s="60"/>
      <c r="BB51" s="60"/>
      <c r="BC51" s="60"/>
      <c r="BD51" s="60"/>
      <c r="BE51" s="60"/>
      <c r="BF51" s="60"/>
      <c r="BG51" s="33"/>
    </row>
    <row r="52" spans="1:59" ht="21" customHeight="1" x14ac:dyDescent="0.15">
      <c r="A52" s="26"/>
      <c r="B52" s="350" t="s">
        <v>41</v>
      </c>
      <c r="C52" s="353" t="s">
        <v>300</v>
      </c>
      <c r="D52" s="354"/>
      <c r="E52" s="354"/>
      <c r="F52" s="354"/>
      <c r="G52" s="354"/>
      <c r="H52" s="354"/>
      <c r="I52" s="354"/>
      <c r="J52" s="354"/>
      <c r="K52" s="354"/>
      <c r="L52" s="354"/>
      <c r="M52" s="355"/>
      <c r="N52" s="362" t="s">
        <v>109</v>
      </c>
      <c r="O52" s="363"/>
      <c r="P52" s="368" t="s">
        <v>42</v>
      </c>
      <c r="Q52" s="369"/>
      <c r="R52" s="369"/>
      <c r="S52" s="369"/>
      <c r="T52" s="369"/>
      <c r="U52" s="369"/>
      <c r="V52" s="369"/>
      <c r="W52" s="369"/>
      <c r="X52" s="369"/>
      <c r="Y52" s="370"/>
      <c r="Z52" s="371" t="s">
        <v>43</v>
      </c>
      <c r="AA52" s="372"/>
      <c r="AB52" s="372"/>
      <c r="AC52" s="372"/>
      <c r="AD52" s="372"/>
      <c r="AE52" s="372"/>
      <c r="AF52" s="372"/>
      <c r="AG52" s="372"/>
      <c r="AH52" s="373"/>
      <c r="AI52" s="374" t="s">
        <v>44</v>
      </c>
      <c r="AJ52" s="375"/>
      <c r="AK52" s="375"/>
      <c r="AL52" s="375"/>
      <c r="AM52" s="375"/>
      <c r="AN52" s="375"/>
      <c r="AO52" s="375"/>
      <c r="AP52" s="375"/>
      <c r="AQ52" s="375"/>
      <c r="AR52" s="376"/>
      <c r="AS52" s="23"/>
      <c r="AT52" s="148" t="s">
        <v>309</v>
      </c>
      <c r="AU52" s="148"/>
      <c r="AV52" s="148"/>
      <c r="AW52" s="148"/>
      <c r="AX52" s="148"/>
      <c r="AY52" s="148"/>
      <c r="AZ52" s="148"/>
      <c r="BA52" s="148"/>
      <c r="BB52" s="148"/>
      <c r="BC52" s="148"/>
      <c r="BD52" s="148"/>
      <c r="BE52" s="148"/>
      <c r="BF52" s="148"/>
      <c r="BG52" s="30"/>
    </row>
    <row r="53" spans="1:59" ht="16.149999999999999" customHeight="1" x14ac:dyDescent="0.15">
      <c r="A53" s="26"/>
      <c r="B53" s="351"/>
      <c r="C53" s="356"/>
      <c r="D53" s="357"/>
      <c r="E53" s="357"/>
      <c r="F53" s="357"/>
      <c r="G53" s="357"/>
      <c r="H53" s="357"/>
      <c r="I53" s="357"/>
      <c r="J53" s="357"/>
      <c r="K53" s="357"/>
      <c r="L53" s="357"/>
      <c r="M53" s="358"/>
      <c r="N53" s="364"/>
      <c r="O53" s="365"/>
      <c r="P53" s="330">
        <v>713.73912169175799</v>
      </c>
      <c r="Q53" s="331"/>
      <c r="R53" s="331"/>
      <c r="S53" s="331"/>
      <c r="T53" s="331"/>
      <c r="U53" s="331"/>
      <c r="V53" s="331"/>
      <c r="W53" s="331"/>
      <c r="X53" s="331"/>
      <c r="Y53" s="332"/>
      <c r="Z53" s="336">
        <v>19891.162439315998</v>
      </c>
      <c r="AA53" s="337"/>
      <c r="AB53" s="337"/>
      <c r="AC53" s="337"/>
      <c r="AD53" s="337"/>
      <c r="AE53" s="337"/>
      <c r="AF53" s="337"/>
      <c r="AG53" s="337"/>
      <c r="AH53" s="338"/>
      <c r="AI53" s="342">
        <f>IF(AND(P53&gt;0,Z53&gt;0),P53/Z53,0)</f>
        <v>3.5882222764468133E-2</v>
      </c>
      <c r="AJ53" s="343"/>
      <c r="AK53" s="343"/>
      <c r="AL53" s="343"/>
      <c r="AM53" s="343"/>
      <c r="AN53" s="343"/>
      <c r="AO53" s="343"/>
      <c r="AP53" s="346" t="s">
        <v>45</v>
      </c>
      <c r="AQ53" s="346"/>
      <c r="AR53" s="347"/>
      <c r="AS53" s="71"/>
      <c r="AT53" s="32" t="s">
        <v>308</v>
      </c>
      <c r="AU53" s="60"/>
      <c r="AV53" s="60"/>
      <c r="AW53" s="60"/>
      <c r="AX53" s="60"/>
      <c r="AY53" s="60"/>
      <c r="AZ53" s="60"/>
      <c r="BA53" s="60"/>
      <c r="BB53" s="60"/>
      <c r="BC53" s="60"/>
      <c r="BD53" s="60"/>
      <c r="BE53" s="60"/>
      <c r="BF53" s="60"/>
      <c r="BG53" s="33"/>
    </row>
    <row r="54" spans="1:59" ht="16.5" customHeight="1" x14ac:dyDescent="0.15">
      <c r="A54" s="26"/>
      <c r="B54" s="351"/>
      <c r="C54" s="356"/>
      <c r="D54" s="357"/>
      <c r="E54" s="357"/>
      <c r="F54" s="357"/>
      <c r="G54" s="357"/>
      <c r="H54" s="357"/>
      <c r="I54" s="357"/>
      <c r="J54" s="357"/>
      <c r="K54" s="357"/>
      <c r="L54" s="357"/>
      <c r="M54" s="358"/>
      <c r="N54" s="366"/>
      <c r="O54" s="367"/>
      <c r="P54" s="333"/>
      <c r="Q54" s="334"/>
      <c r="R54" s="334"/>
      <c r="S54" s="334"/>
      <c r="T54" s="334"/>
      <c r="U54" s="334"/>
      <c r="V54" s="334"/>
      <c r="W54" s="334"/>
      <c r="X54" s="334"/>
      <c r="Y54" s="335"/>
      <c r="Z54" s="377"/>
      <c r="AA54" s="378"/>
      <c r="AB54" s="378"/>
      <c r="AC54" s="378"/>
      <c r="AD54" s="378"/>
      <c r="AE54" s="378"/>
      <c r="AF54" s="378"/>
      <c r="AG54" s="378"/>
      <c r="AH54" s="379"/>
      <c r="AI54" s="344"/>
      <c r="AJ54" s="345"/>
      <c r="AK54" s="345"/>
      <c r="AL54" s="345"/>
      <c r="AM54" s="345"/>
      <c r="AN54" s="345"/>
      <c r="AO54" s="345"/>
      <c r="AP54" s="348"/>
      <c r="AQ54" s="348"/>
      <c r="AR54" s="349"/>
      <c r="AS54" s="71"/>
      <c r="AT54" s="55" t="s">
        <v>342</v>
      </c>
      <c r="AU54" s="60"/>
      <c r="AV54" s="60"/>
      <c r="AW54" s="60"/>
      <c r="AX54" s="60"/>
      <c r="AY54" s="60"/>
      <c r="AZ54" s="60"/>
      <c r="BA54" s="60"/>
      <c r="BB54" s="60"/>
      <c r="BC54" s="60"/>
      <c r="BD54" s="60"/>
      <c r="BE54" s="60"/>
      <c r="BF54" s="60"/>
      <c r="BG54" s="33"/>
    </row>
    <row r="55" spans="1:59" ht="21" customHeight="1" x14ac:dyDescent="0.15">
      <c r="A55" s="26"/>
      <c r="B55" s="351"/>
      <c r="C55" s="356"/>
      <c r="D55" s="357"/>
      <c r="E55" s="357"/>
      <c r="F55" s="357"/>
      <c r="G55" s="357"/>
      <c r="H55" s="357"/>
      <c r="I55" s="357"/>
      <c r="J55" s="357"/>
      <c r="K55" s="357"/>
      <c r="L55" s="357"/>
      <c r="M55" s="358"/>
      <c r="N55" s="405" t="s">
        <v>46</v>
      </c>
      <c r="O55" s="406"/>
      <c r="P55" s="150" t="s">
        <v>42</v>
      </c>
      <c r="Q55" s="151"/>
      <c r="R55" s="151"/>
      <c r="S55" s="151"/>
      <c r="T55" s="151"/>
      <c r="U55" s="151"/>
      <c r="V55" s="151"/>
      <c r="W55" s="151"/>
      <c r="X55" s="151"/>
      <c r="Y55" s="152"/>
      <c r="Z55" s="380" t="s">
        <v>43</v>
      </c>
      <c r="AA55" s="381"/>
      <c r="AB55" s="381"/>
      <c r="AC55" s="381"/>
      <c r="AD55" s="381"/>
      <c r="AE55" s="381"/>
      <c r="AF55" s="381"/>
      <c r="AG55" s="381"/>
      <c r="AH55" s="407"/>
      <c r="AI55" s="327" t="s">
        <v>47</v>
      </c>
      <c r="AJ55" s="328"/>
      <c r="AK55" s="328"/>
      <c r="AL55" s="328"/>
      <c r="AM55" s="328"/>
      <c r="AN55" s="328"/>
      <c r="AO55" s="328"/>
      <c r="AP55" s="328"/>
      <c r="AQ55" s="328"/>
      <c r="AR55" s="329"/>
      <c r="AS55" s="76"/>
      <c r="AT55" s="59"/>
      <c r="AU55" s="60"/>
      <c r="AV55" s="60"/>
      <c r="AW55" s="60"/>
      <c r="AX55" s="60"/>
      <c r="AY55" s="60"/>
      <c r="AZ55" s="60"/>
      <c r="BA55" s="60"/>
      <c r="BB55" s="60"/>
      <c r="BC55" s="60"/>
      <c r="BD55" s="60"/>
      <c r="BE55" s="60"/>
      <c r="BF55" s="60"/>
      <c r="BG55" s="33"/>
    </row>
    <row r="56" spans="1:59" ht="15.4" customHeight="1" x14ac:dyDescent="0.15">
      <c r="A56" s="26"/>
      <c r="B56" s="351"/>
      <c r="C56" s="356"/>
      <c r="D56" s="357"/>
      <c r="E56" s="357"/>
      <c r="F56" s="357"/>
      <c r="G56" s="357"/>
      <c r="H56" s="357"/>
      <c r="I56" s="357"/>
      <c r="J56" s="357"/>
      <c r="K56" s="357"/>
      <c r="L56" s="357"/>
      <c r="M56" s="358"/>
      <c r="N56" s="356"/>
      <c r="O56" s="357"/>
      <c r="P56" s="330">
        <v>674.511746959736</v>
      </c>
      <c r="Q56" s="331"/>
      <c r="R56" s="331"/>
      <c r="S56" s="331"/>
      <c r="T56" s="331"/>
      <c r="U56" s="331"/>
      <c r="V56" s="331"/>
      <c r="W56" s="331"/>
      <c r="X56" s="331"/>
      <c r="Y56" s="332"/>
      <c r="Z56" s="336">
        <v>20394.647012534198</v>
      </c>
      <c r="AA56" s="337"/>
      <c r="AB56" s="337"/>
      <c r="AC56" s="337"/>
      <c r="AD56" s="337"/>
      <c r="AE56" s="337"/>
      <c r="AF56" s="337"/>
      <c r="AG56" s="337"/>
      <c r="AH56" s="338"/>
      <c r="AI56" s="342">
        <f>IF(AND(P56&gt;0,Z56&gt;0),P56/Z56,0)</f>
        <v>3.3072979715961383E-2</v>
      </c>
      <c r="AJ56" s="343"/>
      <c r="AK56" s="343"/>
      <c r="AL56" s="343"/>
      <c r="AM56" s="343"/>
      <c r="AN56" s="343"/>
      <c r="AO56" s="343"/>
      <c r="AP56" s="346" t="s">
        <v>45</v>
      </c>
      <c r="AQ56" s="346"/>
      <c r="AR56" s="347"/>
      <c r="AS56" s="71"/>
      <c r="AT56" s="56"/>
      <c r="AU56" s="56"/>
      <c r="AV56" s="56"/>
      <c r="AW56" s="56"/>
      <c r="AX56" s="56"/>
      <c r="AY56" s="56"/>
      <c r="AZ56" s="33"/>
      <c r="BA56" s="33"/>
      <c r="BB56" s="33"/>
      <c r="BC56" s="33"/>
      <c r="BD56" s="33"/>
      <c r="BE56" s="33"/>
      <c r="BF56" s="33"/>
      <c r="BG56" s="33"/>
    </row>
    <row r="57" spans="1:59" ht="15.4" customHeight="1" x14ac:dyDescent="0.15">
      <c r="A57" s="26"/>
      <c r="B57" s="351"/>
      <c r="C57" s="359"/>
      <c r="D57" s="360"/>
      <c r="E57" s="360"/>
      <c r="F57" s="360"/>
      <c r="G57" s="360"/>
      <c r="H57" s="360"/>
      <c r="I57" s="360"/>
      <c r="J57" s="360"/>
      <c r="K57" s="360"/>
      <c r="L57" s="360"/>
      <c r="M57" s="361"/>
      <c r="N57" s="359"/>
      <c r="O57" s="360"/>
      <c r="P57" s="333"/>
      <c r="Q57" s="334"/>
      <c r="R57" s="334"/>
      <c r="S57" s="334"/>
      <c r="T57" s="334"/>
      <c r="U57" s="334"/>
      <c r="V57" s="334"/>
      <c r="W57" s="334"/>
      <c r="X57" s="334"/>
      <c r="Y57" s="335"/>
      <c r="Z57" s="339"/>
      <c r="AA57" s="340"/>
      <c r="AB57" s="340"/>
      <c r="AC57" s="340"/>
      <c r="AD57" s="340"/>
      <c r="AE57" s="340"/>
      <c r="AF57" s="340"/>
      <c r="AG57" s="340"/>
      <c r="AH57" s="341"/>
      <c r="AI57" s="344"/>
      <c r="AJ57" s="345"/>
      <c r="AK57" s="345"/>
      <c r="AL57" s="345"/>
      <c r="AM57" s="345"/>
      <c r="AN57" s="345"/>
      <c r="AO57" s="345"/>
      <c r="AP57" s="348"/>
      <c r="AQ57" s="348"/>
      <c r="AR57" s="349"/>
      <c r="AS57" s="71"/>
      <c r="AT57" s="56"/>
      <c r="AU57" s="56"/>
      <c r="AV57" s="56"/>
      <c r="AW57" s="56"/>
      <c r="AX57" s="56"/>
      <c r="AY57" s="56"/>
      <c r="AZ57" s="33"/>
      <c r="BA57" s="33"/>
      <c r="BB57" s="33"/>
      <c r="BC57" s="33"/>
      <c r="BD57" s="33"/>
      <c r="BE57" s="33"/>
      <c r="BF57" s="33"/>
      <c r="BG57" s="33"/>
    </row>
    <row r="58" spans="1:59" ht="18" customHeight="1" x14ac:dyDescent="0.15">
      <c r="A58" s="26"/>
      <c r="B58" s="351"/>
      <c r="C58" s="395" t="s">
        <v>48</v>
      </c>
      <c r="D58" s="395"/>
      <c r="E58" s="395"/>
      <c r="F58" s="395"/>
      <c r="G58" s="395"/>
      <c r="H58" s="395"/>
      <c r="I58" s="395"/>
      <c r="J58" s="395"/>
      <c r="K58" s="395"/>
      <c r="L58" s="395"/>
      <c r="M58" s="396"/>
      <c r="N58" s="399" t="s">
        <v>49</v>
      </c>
      <c r="O58" s="400"/>
      <c r="P58" s="400"/>
      <c r="Q58" s="400"/>
      <c r="R58" s="400"/>
      <c r="S58" s="400"/>
      <c r="T58" s="400" t="s">
        <v>39</v>
      </c>
      <c r="U58" s="400" t="s">
        <v>50</v>
      </c>
      <c r="V58" s="400"/>
      <c r="W58" s="400"/>
      <c r="X58" s="400"/>
      <c r="Y58" s="400"/>
      <c r="Z58" s="400"/>
      <c r="AA58" s="400"/>
      <c r="AB58" s="400"/>
      <c r="AC58" s="403" t="s">
        <v>51</v>
      </c>
      <c r="AD58" s="403"/>
      <c r="AE58" s="400" t="s">
        <v>52</v>
      </c>
      <c r="AF58" s="400"/>
      <c r="AG58" s="400"/>
      <c r="AH58" s="400"/>
      <c r="AI58" s="380" t="s">
        <v>53</v>
      </c>
      <c r="AJ58" s="381"/>
      <c r="AK58" s="381"/>
      <c r="AL58" s="381"/>
      <c r="AM58" s="381"/>
      <c r="AN58" s="381"/>
      <c r="AO58" s="381"/>
      <c r="AP58" s="381"/>
      <c r="AQ58" s="381"/>
      <c r="AR58" s="382"/>
      <c r="AS58" s="24"/>
      <c r="AT58" s="56"/>
      <c r="AU58" s="56"/>
      <c r="AV58" s="56"/>
      <c r="AW58" s="56"/>
      <c r="AX58" s="56"/>
      <c r="AY58" s="56"/>
      <c r="AZ58" s="33"/>
      <c r="BA58" s="33"/>
      <c r="BB58" s="33"/>
      <c r="BC58" s="33"/>
      <c r="BD58" s="33"/>
      <c r="BE58" s="33"/>
      <c r="BF58" s="33"/>
      <c r="BG58" s="33"/>
    </row>
    <row r="59" spans="1:59" ht="38.450000000000003" customHeight="1" x14ac:dyDescent="0.15">
      <c r="A59" s="26"/>
      <c r="B59" s="351"/>
      <c r="C59" s="397"/>
      <c r="D59" s="397"/>
      <c r="E59" s="397"/>
      <c r="F59" s="397"/>
      <c r="G59" s="397"/>
      <c r="H59" s="397"/>
      <c r="I59" s="397"/>
      <c r="J59" s="397"/>
      <c r="K59" s="397"/>
      <c r="L59" s="397"/>
      <c r="M59" s="398"/>
      <c r="N59" s="401"/>
      <c r="O59" s="402"/>
      <c r="P59" s="402"/>
      <c r="Q59" s="402"/>
      <c r="R59" s="402"/>
      <c r="S59" s="402"/>
      <c r="T59" s="402"/>
      <c r="U59" s="402"/>
      <c r="V59" s="402"/>
      <c r="W59" s="402"/>
      <c r="X59" s="402"/>
      <c r="Y59" s="402"/>
      <c r="Z59" s="402"/>
      <c r="AA59" s="402"/>
      <c r="AB59" s="402"/>
      <c r="AC59" s="404"/>
      <c r="AD59" s="404"/>
      <c r="AE59" s="402"/>
      <c r="AF59" s="402"/>
      <c r="AG59" s="402"/>
      <c r="AH59" s="402"/>
      <c r="AI59" s="383">
        <f>IFERROR((AI53-AI56)*(AK38),"")</f>
        <v>0.12641593718280375</v>
      </c>
      <c r="AJ59" s="384"/>
      <c r="AK59" s="384"/>
      <c r="AL59" s="384"/>
      <c r="AM59" s="384"/>
      <c r="AN59" s="384"/>
      <c r="AO59" s="384"/>
      <c r="AP59" s="385" t="s">
        <v>54</v>
      </c>
      <c r="AQ59" s="385"/>
      <c r="AR59" s="386"/>
      <c r="AS59" s="24"/>
      <c r="AT59" s="33"/>
      <c r="AU59" s="33"/>
      <c r="AV59" s="33"/>
      <c r="AW59" s="33"/>
      <c r="AX59" s="33"/>
      <c r="AY59" s="33"/>
      <c r="AZ59" s="33"/>
      <c r="BA59" s="33"/>
      <c r="BB59" s="33"/>
      <c r="BC59" s="33"/>
      <c r="BD59" s="33"/>
      <c r="BE59" s="33"/>
      <c r="BF59" s="33"/>
      <c r="BG59" s="33"/>
    </row>
    <row r="60" spans="1:59" ht="17.25" customHeight="1" x14ac:dyDescent="0.15">
      <c r="A60" s="26"/>
      <c r="B60" s="351"/>
      <c r="C60" s="387" t="s">
        <v>55</v>
      </c>
      <c r="D60" s="387"/>
      <c r="E60" s="387"/>
      <c r="F60" s="387"/>
      <c r="G60" s="387"/>
      <c r="H60" s="387"/>
      <c r="I60" s="387"/>
      <c r="J60" s="387"/>
      <c r="K60" s="387"/>
      <c r="L60" s="387"/>
      <c r="M60" s="388"/>
      <c r="N60" s="391" t="s">
        <v>56</v>
      </c>
      <c r="O60" s="392"/>
      <c r="P60" s="392"/>
      <c r="Q60" s="393" t="s">
        <v>50</v>
      </c>
      <c r="R60" s="393"/>
      <c r="S60" s="393"/>
      <c r="T60" s="393"/>
      <c r="U60" s="393"/>
      <c r="V60" s="393"/>
      <c r="W60" s="393" t="s">
        <v>57</v>
      </c>
      <c r="X60" s="393"/>
      <c r="Y60" s="393" t="s">
        <v>58</v>
      </c>
      <c r="Z60" s="393"/>
      <c r="AA60" s="393"/>
      <c r="AB60" s="393"/>
      <c r="AC60" s="393"/>
      <c r="AD60" s="393"/>
      <c r="AE60" s="431" t="s">
        <v>51</v>
      </c>
      <c r="AF60" s="431"/>
      <c r="AG60" s="392">
        <v>100</v>
      </c>
      <c r="AH60" s="392"/>
      <c r="AI60" s="380" t="s">
        <v>59</v>
      </c>
      <c r="AJ60" s="381"/>
      <c r="AK60" s="381"/>
      <c r="AL60" s="381"/>
      <c r="AM60" s="381"/>
      <c r="AN60" s="381"/>
      <c r="AO60" s="381"/>
      <c r="AP60" s="381"/>
      <c r="AQ60" s="381"/>
      <c r="AR60" s="382"/>
      <c r="AS60" s="77"/>
      <c r="AT60" s="33"/>
      <c r="AU60" s="33"/>
      <c r="AV60" s="33"/>
      <c r="AW60" s="33"/>
      <c r="AX60" s="33"/>
      <c r="AY60" s="33"/>
      <c r="AZ60" s="33"/>
      <c r="BA60" s="33"/>
      <c r="BB60" s="33"/>
      <c r="BC60" s="33"/>
      <c r="BD60" s="33"/>
      <c r="BE60" s="33"/>
      <c r="BF60" s="33"/>
      <c r="BG60" s="33"/>
    </row>
    <row r="61" spans="1:59" ht="37.5" customHeight="1" thickBot="1" x14ac:dyDescent="0.2">
      <c r="A61" s="26"/>
      <c r="B61" s="352"/>
      <c r="C61" s="389"/>
      <c r="D61" s="389"/>
      <c r="E61" s="389"/>
      <c r="F61" s="389"/>
      <c r="G61" s="389"/>
      <c r="H61" s="389"/>
      <c r="I61" s="389"/>
      <c r="J61" s="389"/>
      <c r="K61" s="389"/>
      <c r="L61" s="389"/>
      <c r="M61" s="390"/>
      <c r="N61" s="315"/>
      <c r="O61" s="316"/>
      <c r="P61" s="316"/>
      <c r="Q61" s="394"/>
      <c r="R61" s="394"/>
      <c r="S61" s="394"/>
      <c r="T61" s="394"/>
      <c r="U61" s="394"/>
      <c r="V61" s="394"/>
      <c r="W61" s="394"/>
      <c r="X61" s="394"/>
      <c r="Y61" s="394"/>
      <c r="Z61" s="394"/>
      <c r="AA61" s="394"/>
      <c r="AB61" s="394"/>
      <c r="AC61" s="394"/>
      <c r="AD61" s="394"/>
      <c r="AE61" s="432"/>
      <c r="AF61" s="432"/>
      <c r="AG61" s="316"/>
      <c r="AH61" s="316"/>
      <c r="AI61" s="413">
        <f>IFERROR(ROUNDDOWN(((1-(AI56/AI53))*100),1),"")</f>
        <v>7.8</v>
      </c>
      <c r="AJ61" s="414"/>
      <c r="AK61" s="414"/>
      <c r="AL61" s="414"/>
      <c r="AM61" s="414"/>
      <c r="AN61" s="414"/>
      <c r="AO61" s="414"/>
      <c r="AP61" s="415" t="s">
        <v>60</v>
      </c>
      <c r="AQ61" s="415"/>
      <c r="AR61" s="416"/>
      <c r="AS61" s="78"/>
      <c r="AT61" s="33"/>
      <c r="AU61" s="33"/>
      <c r="AV61" s="33"/>
      <c r="AW61" s="33"/>
      <c r="AX61" s="33"/>
      <c r="AY61" s="33"/>
      <c r="AZ61" s="33"/>
      <c r="BA61" s="33"/>
      <c r="BB61" s="33"/>
      <c r="BC61" s="33"/>
      <c r="BD61" s="33"/>
      <c r="BE61" s="33"/>
      <c r="BF61" s="33"/>
      <c r="BG61" s="33"/>
    </row>
    <row r="62" spans="1:59" ht="15.75" customHeight="1" thickBot="1" x14ac:dyDescent="0.2">
      <c r="A62" s="26"/>
      <c r="B62" s="26"/>
      <c r="C62" s="26"/>
      <c r="D62" s="79"/>
      <c r="E62" s="79"/>
      <c r="F62" s="79"/>
      <c r="G62" s="79"/>
      <c r="H62" s="79"/>
      <c r="I62" s="79"/>
      <c r="J62" s="79"/>
      <c r="K62" s="79"/>
      <c r="L62" s="79"/>
      <c r="M62" s="79"/>
      <c r="N62" s="80"/>
      <c r="O62" s="80"/>
      <c r="P62" s="80"/>
      <c r="Q62" s="81"/>
      <c r="R62" s="81"/>
      <c r="S62" s="81"/>
      <c r="T62" s="81"/>
      <c r="U62" s="81"/>
      <c r="V62" s="81"/>
      <c r="W62" s="81"/>
      <c r="X62" s="81"/>
      <c r="Y62" s="81"/>
      <c r="Z62" s="81"/>
      <c r="AA62" s="81"/>
      <c r="AB62" s="81"/>
      <c r="AC62" s="81"/>
      <c r="AD62" s="81"/>
      <c r="AE62" s="82"/>
      <c r="AF62" s="82"/>
      <c r="AG62" s="80"/>
      <c r="AH62" s="80"/>
      <c r="AI62" s="83"/>
      <c r="AJ62" s="83"/>
      <c r="AK62" s="83"/>
      <c r="AL62" s="83"/>
      <c r="AM62" s="83"/>
      <c r="AN62" s="83"/>
      <c r="AO62" s="83"/>
      <c r="AP62" s="24"/>
      <c r="AQ62" s="24"/>
      <c r="AR62" s="24"/>
      <c r="AS62" s="78"/>
      <c r="AT62" s="33"/>
      <c r="AU62" s="33"/>
      <c r="AV62" s="33"/>
      <c r="AW62" s="33"/>
      <c r="AX62" s="33"/>
      <c r="AY62" s="33"/>
      <c r="AZ62" s="33"/>
      <c r="BA62" s="33"/>
      <c r="BB62" s="33"/>
      <c r="BC62" s="33"/>
      <c r="BD62" s="33"/>
      <c r="BE62" s="33"/>
      <c r="BF62" s="33"/>
      <c r="BG62" s="33"/>
    </row>
    <row r="63" spans="1:59" ht="21.75" thickBot="1" x14ac:dyDescent="0.2">
      <c r="A63" s="26"/>
      <c r="B63" s="417" t="s">
        <v>61</v>
      </c>
      <c r="C63" s="418"/>
      <c r="D63" s="418"/>
      <c r="E63" s="418"/>
      <c r="F63" s="418"/>
      <c r="G63" s="418"/>
      <c r="H63" s="418"/>
      <c r="I63" s="418"/>
      <c r="J63" s="418"/>
      <c r="K63" s="418"/>
      <c r="L63" s="418"/>
      <c r="M63" s="418"/>
      <c r="N63" s="418"/>
      <c r="O63" s="418"/>
      <c r="P63" s="418"/>
      <c r="Q63" s="418"/>
      <c r="R63" s="418"/>
      <c r="S63" s="418"/>
      <c r="T63" s="418"/>
      <c r="U63" s="418"/>
      <c r="V63" s="418"/>
      <c r="W63" s="418"/>
      <c r="X63" s="418"/>
      <c r="Y63" s="418"/>
      <c r="Z63" s="418"/>
      <c r="AA63" s="418"/>
      <c r="AB63" s="418"/>
      <c r="AC63" s="418"/>
      <c r="AD63" s="418"/>
      <c r="AE63" s="418"/>
      <c r="AF63" s="418"/>
      <c r="AG63" s="418"/>
      <c r="AH63" s="418"/>
      <c r="AI63" s="418"/>
      <c r="AJ63" s="418"/>
      <c r="AK63" s="418"/>
      <c r="AL63" s="418"/>
      <c r="AM63" s="418"/>
      <c r="AN63" s="418"/>
      <c r="AO63" s="418"/>
      <c r="AP63" s="418"/>
      <c r="AQ63" s="418"/>
      <c r="AR63" s="419"/>
      <c r="AS63" s="29"/>
      <c r="AT63" s="148" t="s">
        <v>338</v>
      </c>
      <c r="AU63" s="148"/>
      <c r="AV63" s="148"/>
      <c r="AW63" s="148"/>
      <c r="AX63" s="148"/>
      <c r="AY63" s="148"/>
      <c r="AZ63" s="148"/>
      <c r="BA63" s="148"/>
      <c r="BB63" s="148"/>
      <c r="BC63" s="148"/>
      <c r="BD63" s="148"/>
      <c r="BE63" s="148"/>
      <c r="BF63" s="148"/>
      <c r="BG63" s="30"/>
    </row>
    <row r="64" spans="1:59" ht="18.95" customHeight="1" x14ac:dyDescent="0.15">
      <c r="A64" s="26"/>
      <c r="B64" s="420" t="s">
        <v>62</v>
      </c>
      <c r="C64" s="422" t="s">
        <v>4</v>
      </c>
      <c r="D64" s="422"/>
      <c r="E64" s="422"/>
      <c r="F64" s="422"/>
      <c r="G64" s="422"/>
      <c r="H64" s="422"/>
      <c r="I64" s="422"/>
      <c r="J64" s="422"/>
      <c r="K64" s="422"/>
      <c r="L64" s="422"/>
      <c r="M64" s="422"/>
      <c r="N64" s="422"/>
      <c r="O64" s="422"/>
      <c r="P64" s="423" t="s">
        <v>268</v>
      </c>
      <c r="Q64" s="423"/>
      <c r="R64" s="423"/>
      <c r="S64" s="423"/>
      <c r="T64" s="423"/>
      <c r="U64" s="423"/>
      <c r="V64" s="423"/>
      <c r="W64" s="423"/>
      <c r="X64" s="423"/>
      <c r="Y64" s="423"/>
      <c r="Z64" s="423"/>
      <c r="AA64" s="423"/>
      <c r="AB64" s="423"/>
      <c r="AC64" s="423"/>
      <c r="AD64" s="423"/>
      <c r="AE64" s="423"/>
      <c r="AF64" s="423"/>
      <c r="AG64" s="423"/>
      <c r="AH64" s="423"/>
      <c r="AI64" s="423"/>
      <c r="AJ64" s="423"/>
      <c r="AK64" s="423"/>
      <c r="AL64" s="423"/>
      <c r="AM64" s="423"/>
      <c r="AN64" s="423"/>
      <c r="AO64" s="423"/>
      <c r="AP64" s="423"/>
      <c r="AQ64" s="423"/>
      <c r="AR64" s="424"/>
      <c r="AS64" s="29"/>
      <c r="AT64" s="32" t="s">
        <v>319</v>
      </c>
      <c r="AU64" s="33"/>
      <c r="AV64" s="33"/>
      <c r="AW64" s="33"/>
      <c r="AX64" s="33"/>
      <c r="AY64" s="33"/>
      <c r="AZ64" s="33"/>
      <c r="BA64" s="33"/>
      <c r="BB64" s="33"/>
      <c r="BC64" s="33"/>
      <c r="BD64" s="33"/>
      <c r="BE64" s="33"/>
      <c r="BF64" s="33"/>
      <c r="BG64" s="33"/>
    </row>
    <row r="65" spans="1:59" ht="21" x14ac:dyDescent="0.15">
      <c r="A65" s="26"/>
      <c r="B65" s="421"/>
      <c r="C65" s="425" t="s">
        <v>63</v>
      </c>
      <c r="D65" s="425"/>
      <c r="E65" s="425"/>
      <c r="F65" s="425"/>
      <c r="G65" s="425"/>
      <c r="H65" s="425"/>
      <c r="I65" s="425"/>
      <c r="J65" s="425"/>
      <c r="K65" s="425"/>
      <c r="L65" s="425"/>
      <c r="M65" s="425"/>
      <c r="N65" s="425"/>
      <c r="O65" s="425"/>
      <c r="P65" s="426" t="str">
        <f>IF($Q$15&lt;&gt;"",$Q$15,"")</f>
        <v/>
      </c>
      <c r="Q65" s="426"/>
      <c r="R65" s="426"/>
      <c r="S65" s="426"/>
      <c r="T65" s="426"/>
      <c r="U65" s="426"/>
      <c r="V65" s="426"/>
      <c r="W65" s="426"/>
      <c r="X65" s="426"/>
      <c r="Y65" s="426"/>
      <c r="Z65" s="426"/>
      <c r="AA65" s="426"/>
      <c r="AB65" s="426"/>
      <c r="AC65" s="426"/>
      <c r="AD65" s="426"/>
      <c r="AE65" s="426"/>
      <c r="AF65" s="426"/>
      <c r="AG65" s="426"/>
      <c r="AH65" s="426"/>
      <c r="AI65" s="426"/>
      <c r="AJ65" s="426"/>
      <c r="AK65" s="426"/>
      <c r="AL65" s="426"/>
      <c r="AM65" s="426"/>
      <c r="AN65" s="426"/>
      <c r="AO65" s="426"/>
      <c r="AP65" s="426"/>
      <c r="AQ65" s="426"/>
      <c r="AR65" s="427"/>
      <c r="AS65" s="29"/>
      <c r="AT65" s="33"/>
      <c r="AU65" s="33"/>
      <c r="AV65" s="33"/>
      <c r="AW65" s="33"/>
      <c r="AX65" s="33"/>
      <c r="AY65" s="33"/>
      <c r="AZ65" s="33"/>
      <c r="BA65" s="33"/>
      <c r="BB65" s="33"/>
      <c r="BC65" s="33"/>
      <c r="BD65" s="33"/>
      <c r="BE65" s="33"/>
      <c r="BF65" s="33"/>
      <c r="BG65" s="33"/>
    </row>
    <row r="66" spans="1:59" ht="21" x14ac:dyDescent="0.15">
      <c r="A66" s="26"/>
      <c r="B66" s="421"/>
      <c r="C66" s="425" t="s">
        <v>21</v>
      </c>
      <c r="D66" s="425"/>
      <c r="E66" s="425"/>
      <c r="F66" s="425"/>
      <c r="G66" s="425"/>
      <c r="H66" s="425"/>
      <c r="I66" s="425"/>
      <c r="J66" s="425"/>
      <c r="K66" s="425"/>
      <c r="L66" s="425"/>
      <c r="M66" s="425"/>
      <c r="N66" s="425"/>
      <c r="O66" s="425"/>
      <c r="P66" s="423" t="s">
        <v>268</v>
      </c>
      <c r="Q66" s="423"/>
      <c r="R66" s="423"/>
      <c r="S66" s="423"/>
      <c r="T66" s="423"/>
      <c r="U66" s="423"/>
      <c r="V66" s="423"/>
      <c r="W66" s="423"/>
      <c r="X66" s="423"/>
      <c r="Y66" s="423"/>
      <c r="Z66" s="423"/>
      <c r="AA66" s="423"/>
      <c r="AB66" s="423"/>
      <c r="AC66" s="423"/>
      <c r="AD66" s="423"/>
      <c r="AE66" s="423"/>
      <c r="AF66" s="423"/>
      <c r="AG66" s="423"/>
      <c r="AH66" s="423"/>
      <c r="AI66" s="423"/>
      <c r="AJ66" s="423"/>
      <c r="AK66" s="423"/>
      <c r="AL66" s="423"/>
      <c r="AM66" s="423"/>
      <c r="AN66" s="423"/>
      <c r="AO66" s="423"/>
      <c r="AP66" s="423"/>
      <c r="AQ66" s="423"/>
      <c r="AR66" s="424"/>
      <c r="AS66" s="29"/>
      <c r="AT66" s="33"/>
      <c r="AU66" s="33"/>
      <c r="AV66" s="33"/>
      <c r="AW66" s="33"/>
      <c r="AX66" s="33"/>
      <c r="AY66" s="33"/>
      <c r="AZ66" s="33"/>
      <c r="BA66" s="33"/>
      <c r="BB66" s="33"/>
      <c r="BC66" s="33"/>
      <c r="BD66" s="33"/>
      <c r="BE66" s="33"/>
      <c r="BF66" s="33"/>
      <c r="BG66" s="33"/>
    </row>
    <row r="67" spans="1:59" ht="21" x14ac:dyDescent="0.15">
      <c r="A67" s="26"/>
      <c r="B67" s="421"/>
      <c r="C67" s="425" t="s">
        <v>64</v>
      </c>
      <c r="D67" s="425"/>
      <c r="E67" s="425"/>
      <c r="F67" s="425"/>
      <c r="G67" s="425"/>
      <c r="H67" s="425"/>
      <c r="I67" s="425"/>
      <c r="J67" s="425"/>
      <c r="K67" s="425"/>
      <c r="L67" s="425"/>
      <c r="M67" s="425"/>
      <c r="N67" s="425"/>
      <c r="O67" s="425"/>
      <c r="P67" s="436" t="str">
        <f>IF($Q$34&lt;&gt;"",$Q$34,"")</f>
        <v/>
      </c>
      <c r="Q67" s="426"/>
      <c r="R67" s="426"/>
      <c r="S67" s="426"/>
      <c r="T67" s="426"/>
      <c r="U67" s="426"/>
      <c r="V67" s="426"/>
      <c r="W67" s="426"/>
      <c r="X67" s="426"/>
      <c r="Y67" s="426"/>
      <c r="Z67" s="426"/>
      <c r="AA67" s="426"/>
      <c r="AB67" s="426"/>
      <c r="AC67" s="426"/>
      <c r="AD67" s="426"/>
      <c r="AE67" s="426"/>
      <c r="AF67" s="426"/>
      <c r="AG67" s="426"/>
      <c r="AH67" s="426"/>
      <c r="AI67" s="426"/>
      <c r="AJ67" s="426"/>
      <c r="AK67" s="426"/>
      <c r="AL67" s="426"/>
      <c r="AM67" s="426"/>
      <c r="AN67" s="426"/>
      <c r="AO67" s="426"/>
      <c r="AP67" s="426"/>
      <c r="AQ67" s="426"/>
      <c r="AR67" s="427"/>
      <c r="AS67" s="29"/>
      <c r="AT67" s="33"/>
      <c r="AU67" s="84"/>
      <c r="AV67" s="84"/>
      <c r="AW67" s="33"/>
      <c r="AX67" s="33"/>
      <c r="AY67" s="33"/>
      <c r="AZ67" s="33"/>
      <c r="BA67" s="33"/>
      <c r="BB67" s="33"/>
      <c r="BC67" s="33"/>
      <c r="BD67" s="33"/>
      <c r="BE67" s="33"/>
      <c r="BF67" s="33"/>
      <c r="BG67" s="33"/>
    </row>
    <row r="68" spans="1:59" ht="24" customHeight="1" x14ac:dyDescent="0.15">
      <c r="A68" s="26"/>
      <c r="B68" s="141" t="s">
        <v>65</v>
      </c>
      <c r="C68" s="408" t="s">
        <v>288</v>
      </c>
      <c r="D68" s="408"/>
      <c r="E68" s="408"/>
      <c r="F68" s="408"/>
      <c r="G68" s="408"/>
      <c r="H68" s="408"/>
      <c r="I68" s="408"/>
      <c r="J68" s="408"/>
      <c r="K68" s="408"/>
      <c r="L68" s="408"/>
      <c r="M68" s="408"/>
      <c r="N68" s="408"/>
      <c r="O68" s="408"/>
      <c r="P68" s="408"/>
      <c r="Q68" s="408"/>
      <c r="R68" s="408"/>
      <c r="S68" s="408"/>
      <c r="T68" s="408"/>
      <c r="U68" s="408"/>
      <c r="V68" s="408"/>
      <c r="W68" s="408"/>
      <c r="X68" s="408"/>
      <c r="Y68" s="408"/>
      <c r="Z68" s="408"/>
      <c r="AA68" s="408"/>
      <c r="AB68" s="408"/>
      <c r="AC68" s="408"/>
      <c r="AD68" s="408"/>
      <c r="AE68" s="408"/>
      <c r="AF68" s="408"/>
      <c r="AG68" s="408"/>
      <c r="AH68" s="408"/>
      <c r="AI68" s="408"/>
      <c r="AJ68" s="408"/>
      <c r="AK68" s="408"/>
      <c r="AL68" s="408"/>
      <c r="AM68" s="408"/>
      <c r="AN68" s="408"/>
      <c r="AO68" s="408"/>
      <c r="AP68" s="408"/>
      <c r="AQ68" s="408"/>
      <c r="AR68" s="409"/>
      <c r="AS68" s="85"/>
      <c r="AT68" s="148" t="s">
        <v>339</v>
      </c>
      <c r="AU68" s="148"/>
      <c r="AV68" s="148"/>
      <c r="AW68" s="148"/>
      <c r="AX68" s="148"/>
      <c r="AY68" s="148"/>
      <c r="AZ68" s="148"/>
      <c r="BA68" s="148"/>
      <c r="BB68" s="148"/>
      <c r="BC68" s="148"/>
      <c r="BD68" s="148"/>
      <c r="BE68" s="148"/>
      <c r="BF68" s="148"/>
      <c r="BG68" s="30"/>
    </row>
    <row r="69" spans="1:59" ht="24" customHeight="1" x14ac:dyDescent="0.15">
      <c r="A69" s="26"/>
      <c r="B69" s="142"/>
      <c r="C69" s="410" t="s">
        <v>223</v>
      </c>
      <c r="D69" s="410"/>
      <c r="E69" s="410"/>
      <c r="F69" s="410"/>
      <c r="G69" s="410"/>
      <c r="H69" s="410"/>
      <c r="I69" s="410"/>
      <c r="J69" s="410"/>
      <c r="K69" s="410"/>
      <c r="L69" s="410"/>
      <c r="M69" s="410"/>
      <c r="N69" s="410"/>
      <c r="O69" s="410"/>
      <c r="P69" s="410"/>
      <c r="Q69" s="410"/>
      <c r="R69" s="410"/>
      <c r="S69" s="410"/>
      <c r="T69" s="410"/>
      <c r="U69" s="410"/>
      <c r="V69" s="410"/>
      <c r="W69" s="410"/>
      <c r="X69" s="410"/>
      <c r="Y69" s="410"/>
      <c r="Z69" s="410"/>
      <c r="AA69" s="410"/>
      <c r="AB69" s="410"/>
      <c r="AC69" s="410"/>
      <c r="AD69" s="410"/>
      <c r="AE69" s="410"/>
      <c r="AF69" s="410"/>
      <c r="AG69" s="410"/>
      <c r="AH69" s="410"/>
      <c r="AI69" s="410"/>
      <c r="AJ69" s="410"/>
      <c r="AK69" s="410"/>
      <c r="AL69" s="410"/>
      <c r="AM69" s="410"/>
      <c r="AN69" s="410"/>
      <c r="AO69" s="410"/>
      <c r="AP69" s="410"/>
      <c r="AQ69" s="410"/>
      <c r="AR69" s="411"/>
      <c r="AS69" s="85"/>
      <c r="AT69" s="41" t="s">
        <v>344</v>
      </c>
      <c r="AU69" s="33"/>
      <c r="AV69" s="33"/>
      <c r="AW69" s="33"/>
      <c r="AX69" s="33"/>
      <c r="AY69" s="33"/>
      <c r="AZ69" s="33"/>
      <c r="BA69" s="33"/>
      <c r="BB69" s="33"/>
      <c r="BC69" s="33"/>
      <c r="BD69" s="33"/>
      <c r="BE69" s="33"/>
      <c r="BF69" s="33"/>
      <c r="BG69" s="33"/>
    </row>
    <row r="70" spans="1:59" ht="22.5" customHeight="1" x14ac:dyDescent="0.15">
      <c r="A70" s="26"/>
      <c r="B70" s="142"/>
      <c r="C70" s="150" t="s">
        <v>289</v>
      </c>
      <c r="D70" s="151"/>
      <c r="E70" s="151"/>
      <c r="F70" s="151"/>
      <c r="G70" s="151"/>
      <c r="H70" s="151"/>
      <c r="I70" s="151"/>
      <c r="J70" s="151"/>
      <c r="K70" s="151"/>
      <c r="L70" s="151"/>
      <c r="M70" s="152"/>
      <c r="N70" s="412">
        <v>2</v>
      </c>
      <c r="O70" s="412"/>
      <c r="P70" s="412"/>
      <c r="Q70" s="412"/>
      <c r="R70" s="412"/>
      <c r="S70" s="412"/>
      <c r="T70" s="412"/>
      <c r="U70" s="412"/>
      <c r="V70" s="412"/>
      <c r="W70" s="412"/>
      <c r="X70" s="412"/>
      <c r="Y70" s="150" t="s">
        <v>290</v>
      </c>
      <c r="Z70" s="151"/>
      <c r="AA70" s="151"/>
      <c r="AB70" s="151"/>
      <c r="AC70" s="151"/>
      <c r="AD70" s="151"/>
      <c r="AE70" s="151"/>
      <c r="AF70" s="151"/>
      <c r="AG70" s="151"/>
      <c r="AH70" s="151"/>
      <c r="AI70" s="151"/>
      <c r="AJ70" s="428">
        <v>6</v>
      </c>
      <c r="AK70" s="429"/>
      <c r="AL70" s="429"/>
      <c r="AM70" s="429"/>
      <c r="AN70" s="429"/>
      <c r="AO70" s="429"/>
      <c r="AP70" s="429"/>
      <c r="AQ70" s="429"/>
      <c r="AR70" s="430"/>
      <c r="AS70" s="85"/>
      <c r="AT70" s="33"/>
      <c r="AU70" s="33" t="s">
        <v>326</v>
      </c>
      <c r="AV70" s="33"/>
      <c r="AW70" s="33"/>
      <c r="AX70" s="33"/>
      <c r="AY70" s="33"/>
      <c r="AZ70" s="33" t="s">
        <v>327</v>
      </c>
      <c r="BA70" s="33"/>
      <c r="BB70" s="33"/>
      <c r="BC70" s="33"/>
      <c r="BD70" s="33"/>
      <c r="BE70" s="33"/>
      <c r="BF70" s="33"/>
      <c r="BG70" s="33"/>
    </row>
    <row r="71" spans="1:59" ht="24" customHeight="1" x14ac:dyDescent="0.15">
      <c r="A71" s="26"/>
      <c r="B71" s="142"/>
      <c r="C71" s="447" t="s">
        <v>81</v>
      </c>
      <c r="D71" s="447"/>
      <c r="E71" s="447"/>
      <c r="F71" s="447"/>
      <c r="G71" s="447"/>
      <c r="H71" s="447"/>
      <c r="I71" s="447"/>
      <c r="J71" s="447"/>
      <c r="K71" s="447"/>
      <c r="L71" s="447"/>
      <c r="M71" s="447"/>
      <c r="N71" s="447"/>
      <c r="O71" s="447"/>
      <c r="P71" s="447"/>
      <c r="Q71" s="447"/>
      <c r="R71" s="447"/>
      <c r="S71" s="447"/>
      <c r="T71" s="447"/>
      <c r="U71" s="447"/>
      <c r="V71" s="447"/>
      <c r="W71" s="447"/>
      <c r="X71" s="448"/>
      <c r="Y71" s="449" t="s">
        <v>82</v>
      </c>
      <c r="Z71" s="447"/>
      <c r="AA71" s="447"/>
      <c r="AB71" s="447"/>
      <c r="AC71" s="447"/>
      <c r="AD71" s="447"/>
      <c r="AE71" s="447"/>
      <c r="AF71" s="447"/>
      <c r="AG71" s="447"/>
      <c r="AH71" s="447"/>
      <c r="AI71" s="447"/>
      <c r="AJ71" s="447"/>
      <c r="AK71" s="447"/>
      <c r="AL71" s="447"/>
      <c r="AM71" s="447"/>
      <c r="AN71" s="447"/>
      <c r="AO71" s="447"/>
      <c r="AP71" s="447"/>
      <c r="AQ71" s="447"/>
      <c r="AR71" s="450"/>
      <c r="AS71" s="86"/>
      <c r="AT71" s="33"/>
      <c r="AU71" s="33"/>
      <c r="AV71" s="33"/>
      <c r="AW71" s="33"/>
      <c r="AX71" s="33"/>
      <c r="AY71" s="33"/>
      <c r="AZ71" s="33"/>
      <c r="BA71" s="33"/>
      <c r="BB71" s="33"/>
      <c r="BC71" s="33"/>
      <c r="BD71" s="33"/>
      <c r="BE71" s="33"/>
      <c r="BF71" s="33"/>
      <c r="BG71" s="33"/>
    </row>
    <row r="72" spans="1:59" ht="66" customHeight="1" x14ac:dyDescent="0.15">
      <c r="A72" s="26"/>
      <c r="B72" s="142"/>
      <c r="C72" s="451" t="s">
        <v>302</v>
      </c>
      <c r="D72" s="451"/>
      <c r="E72" s="451"/>
      <c r="F72" s="451"/>
      <c r="G72" s="451"/>
      <c r="H72" s="451"/>
      <c r="I72" s="451"/>
      <c r="J72" s="451"/>
      <c r="K72" s="451"/>
      <c r="L72" s="451"/>
      <c r="M72" s="451"/>
      <c r="N72" s="451"/>
      <c r="O72" s="451"/>
      <c r="P72" s="451"/>
      <c r="Q72" s="451"/>
      <c r="R72" s="451"/>
      <c r="S72" s="451"/>
      <c r="T72" s="451"/>
      <c r="U72" s="451"/>
      <c r="V72" s="451"/>
      <c r="W72" s="451"/>
      <c r="X72" s="452"/>
      <c r="Y72" s="453" t="s">
        <v>303</v>
      </c>
      <c r="Z72" s="454"/>
      <c r="AA72" s="454"/>
      <c r="AB72" s="454"/>
      <c r="AC72" s="454"/>
      <c r="AD72" s="454"/>
      <c r="AE72" s="454"/>
      <c r="AF72" s="454"/>
      <c r="AG72" s="454"/>
      <c r="AH72" s="454"/>
      <c r="AI72" s="454"/>
      <c r="AJ72" s="454"/>
      <c r="AK72" s="454"/>
      <c r="AL72" s="454"/>
      <c r="AM72" s="454"/>
      <c r="AN72" s="454"/>
      <c r="AO72" s="454"/>
      <c r="AP72" s="454"/>
      <c r="AQ72" s="454"/>
      <c r="AR72" s="455"/>
      <c r="AS72" s="86"/>
      <c r="AT72" s="32" t="s">
        <v>315</v>
      </c>
      <c r="AU72" s="33"/>
      <c r="AV72" s="33"/>
      <c r="AW72" s="33"/>
      <c r="AX72" s="33"/>
      <c r="AY72" s="33"/>
      <c r="AZ72" s="33"/>
      <c r="BA72" s="33"/>
      <c r="BB72" s="33"/>
      <c r="BC72" s="33"/>
      <c r="BD72" s="33"/>
      <c r="BE72" s="33"/>
      <c r="BF72" s="33"/>
      <c r="BG72" s="33"/>
    </row>
    <row r="73" spans="1:59" ht="24" customHeight="1" x14ac:dyDescent="0.15">
      <c r="A73" s="26"/>
      <c r="B73" s="142"/>
      <c r="C73" s="456" t="s">
        <v>286</v>
      </c>
      <c r="D73" s="456"/>
      <c r="E73" s="456"/>
      <c r="F73" s="456"/>
      <c r="G73" s="456"/>
      <c r="H73" s="456"/>
      <c r="I73" s="456"/>
      <c r="J73" s="456"/>
      <c r="K73" s="456"/>
      <c r="L73" s="456"/>
      <c r="M73" s="456"/>
      <c r="N73" s="456"/>
      <c r="O73" s="456"/>
      <c r="P73" s="456"/>
      <c r="Q73" s="456"/>
      <c r="R73" s="456"/>
      <c r="S73" s="456"/>
      <c r="T73" s="456"/>
      <c r="U73" s="456"/>
      <c r="V73" s="456"/>
      <c r="W73" s="456"/>
      <c r="X73" s="456"/>
      <c r="Y73" s="457" t="s">
        <v>286</v>
      </c>
      <c r="Z73" s="456"/>
      <c r="AA73" s="456"/>
      <c r="AB73" s="456"/>
      <c r="AC73" s="456"/>
      <c r="AD73" s="456"/>
      <c r="AE73" s="456"/>
      <c r="AF73" s="456"/>
      <c r="AG73" s="456"/>
      <c r="AH73" s="456"/>
      <c r="AI73" s="456"/>
      <c r="AJ73" s="456"/>
      <c r="AK73" s="456"/>
      <c r="AL73" s="456"/>
      <c r="AM73" s="456"/>
      <c r="AN73" s="456"/>
      <c r="AO73" s="456"/>
      <c r="AP73" s="456"/>
      <c r="AQ73" s="456"/>
      <c r="AR73" s="458"/>
      <c r="AS73" s="87"/>
      <c r="AT73" s="41" t="s">
        <v>314</v>
      </c>
      <c r="AU73" s="33"/>
      <c r="AV73" s="33"/>
      <c r="AW73" s="33"/>
      <c r="AX73" s="33"/>
      <c r="AY73" s="33"/>
      <c r="AZ73" s="33"/>
      <c r="BA73" s="33"/>
      <c r="BB73" s="33"/>
      <c r="BC73" s="33"/>
      <c r="BD73" s="33"/>
      <c r="BE73" s="33"/>
      <c r="BF73" s="33"/>
      <c r="BG73" s="33"/>
    </row>
    <row r="74" spans="1:59" ht="24" customHeight="1" x14ac:dyDescent="0.25">
      <c r="A74" s="26"/>
      <c r="B74" s="142"/>
      <c r="C74" s="438" t="s">
        <v>119</v>
      </c>
      <c r="D74" s="438"/>
      <c r="E74" s="438"/>
      <c r="F74" s="438"/>
      <c r="G74" s="438"/>
      <c r="H74" s="438"/>
      <c r="I74" s="438"/>
      <c r="J74" s="438"/>
      <c r="K74" s="438"/>
      <c r="L74" s="438"/>
      <c r="M74" s="438"/>
      <c r="N74" s="438"/>
      <c r="O74" s="438"/>
      <c r="P74" s="438"/>
      <c r="Q74" s="438"/>
      <c r="R74" s="438"/>
      <c r="S74" s="438"/>
      <c r="T74" s="438"/>
      <c r="U74" s="438"/>
      <c r="V74" s="438"/>
      <c r="W74" s="438"/>
      <c r="X74" s="438"/>
      <c r="Y74" s="437" t="s">
        <v>119</v>
      </c>
      <c r="Z74" s="438"/>
      <c r="AA74" s="438"/>
      <c r="AB74" s="438"/>
      <c r="AC74" s="438"/>
      <c r="AD74" s="438"/>
      <c r="AE74" s="438"/>
      <c r="AF74" s="438"/>
      <c r="AG74" s="438"/>
      <c r="AH74" s="438"/>
      <c r="AI74" s="438"/>
      <c r="AJ74" s="438"/>
      <c r="AK74" s="438"/>
      <c r="AL74" s="438"/>
      <c r="AM74" s="438"/>
      <c r="AN74" s="438"/>
      <c r="AO74" s="438"/>
      <c r="AP74" s="438"/>
      <c r="AQ74" s="438"/>
      <c r="AR74" s="439"/>
      <c r="AS74" s="87"/>
      <c r="AT74" s="41" t="s">
        <v>310</v>
      </c>
      <c r="AU74" s="88"/>
      <c r="AV74" s="88"/>
      <c r="AW74" s="88"/>
      <c r="AX74" s="88"/>
      <c r="AY74" s="88"/>
      <c r="AZ74" s="88"/>
      <c r="BA74" s="88"/>
      <c r="BB74" s="88"/>
      <c r="BC74" s="88"/>
      <c r="BD74" s="88"/>
      <c r="BE74" s="88"/>
      <c r="BF74" s="88"/>
      <c r="BG74" s="88"/>
    </row>
    <row r="75" spans="1:59" ht="24" customHeight="1" x14ac:dyDescent="0.15">
      <c r="A75" s="26"/>
      <c r="B75" s="142"/>
      <c r="C75" s="437" t="s">
        <v>120</v>
      </c>
      <c r="D75" s="438"/>
      <c r="E75" s="438"/>
      <c r="F75" s="438"/>
      <c r="G75" s="438"/>
      <c r="H75" s="438"/>
      <c r="I75" s="438"/>
      <c r="J75" s="438"/>
      <c r="K75" s="438"/>
      <c r="L75" s="438"/>
      <c r="M75" s="438"/>
      <c r="N75" s="438"/>
      <c r="O75" s="438"/>
      <c r="P75" s="438"/>
      <c r="Q75" s="438"/>
      <c r="R75" s="438"/>
      <c r="S75" s="438"/>
      <c r="T75" s="438"/>
      <c r="U75" s="438"/>
      <c r="V75" s="438"/>
      <c r="W75" s="438"/>
      <c r="X75" s="440"/>
      <c r="Y75" s="441"/>
      <c r="Z75" s="442"/>
      <c r="AA75" s="442"/>
      <c r="AB75" s="442"/>
      <c r="AC75" s="442"/>
      <c r="AD75" s="442"/>
      <c r="AE75" s="442"/>
      <c r="AF75" s="442"/>
      <c r="AG75" s="442"/>
      <c r="AH75" s="442"/>
      <c r="AI75" s="442"/>
      <c r="AJ75" s="442"/>
      <c r="AK75" s="442"/>
      <c r="AL75" s="442"/>
      <c r="AM75" s="442"/>
      <c r="AN75" s="442"/>
      <c r="AO75" s="442"/>
      <c r="AP75" s="442"/>
      <c r="AQ75" s="442"/>
      <c r="AR75" s="443"/>
      <c r="AS75" s="87"/>
      <c r="AT75" s="89"/>
      <c r="AU75" s="89"/>
      <c r="AV75" s="89"/>
      <c r="AW75" s="89"/>
      <c r="AX75" s="89"/>
      <c r="AY75" s="89"/>
      <c r="AZ75" s="33"/>
      <c r="BA75" s="33"/>
      <c r="BB75" s="33"/>
      <c r="BC75" s="33"/>
      <c r="BD75" s="33"/>
      <c r="BE75" s="33"/>
      <c r="BF75" s="33"/>
      <c r="BG75" s="33"/>
    </row>
    <row r="76" spans="1:59" s="91" customFormat="1" ht="24" customHeight="1" x14ac:dyDescent="0.25">
      <c r="A76" s="26"/>
      <c r="B76" s="142"/>
      <c r="C76" s="444" t="s">
        <v>311</v>
      </c>
      <c r="D76" s="445"/>
      <c r="E76" s="445"/>
      <c r="F76" s="445"/>
      <c r="G76" s="445"/>
      <c r="H76" s="445"/>
      <c r="I76" s="445"/>
      <c r="J76" s="445"/>
      <c r="K76" s="445"/>
      <c r="L76" s="445"/>
      <c r="M76" s="445"/>
      <c r="N76" s="445"/>
      <c r="O76" s="445"/>
      <c r="P76" s="445"/>
      <c r="Q76" s="445"/>
      <c r="R76" s="445"/>
      <c r="S76" s="445"/>
      <c r="T76" s="445"/>
      <c r="U76" s="445"/>
      <c r="V76" s="445"/>
      <c r="W76" s="445"/>
      <c r="X76" s="445"/>
      <c r="Y76" s="445" t="s">
        <v>312</v>
      </c>
      <c r="Z76" s="445"/>
      <c r="AA76" s="445"/>
      <c r="AB76" s="445"/>
      <c r="AC76" s="445"/>
      <c r="AD76" s="445"/>
      <c r="AE76" s="445"/>
      <c r="AF76" s="445"/>
      <c r="AG76" s="445"/>
      <c r="AH76" s="445"/>
      <c r="AI76" s="445"/>
      <c r="AJ76" s="445"/>
      <c r="AK76" s="445"/>
      <c r="AL76" s="445"/>
      <c r="AM76" s="445"/>
      <c r="AN76" s="445"/>
      <c r="AO76" s="445"/>
      <c r="AP76" s="445"/>
      <c r="AQ76" s="445"/>
      <c r="AR76" s="446"/>
      <c r="AS76" s="90"/>
      <c r="AT76" s="41" t="s">
        <v>313</v>
      </c>
      <c r="AU76" s="33"/>
      <c r="AV76" s="33"/>
      <c r="AW76" s="33"/>
      <c r="AX76" s="33"/>
      <c r="AY76" s="33"/>
      <c r="AZ76" s="33"/>
      <c r="BA76" s="33"/>
      <c r="BB76" s="33"/>
      <c r="BC76" s="33"/>
      <c r="BD76" s="33"/>
      <c r="BE76" s="33"/>
      <c r="BF76" s="33"/>
      <c r="BG76" s="33"/>
    </row>
    <row r="77" spans="1:59" ht="24" customHeight="1" x14ac:dyDescent="0.25">
      <c r="A77" s="92"/>
      <c r="B77" s="142"/>
      <c r="C77" s="464"/>
      <c r="D77" s="464"/>
      <c r="E77" s="464"/>
      <c r="F77" s="464"/>
      <c r="G77" s="464"/>
      <c r="H77" s="464"/>
      <c r="I77" s="464"/>
      <c r="J77" s="464"/>
      <c r="K77" s="464"/>
      <c r="L77" s="464"/>
      <c r="M77" s="464"/>
      <c r="N77" s="464"/>
      <c r="O77" s="464"/>
      <c r="P77" s="464"/>
      <c r="Q77" s="464"/>
      <c r="R77" s="464"/>
      <c r="S77" s="464"/>
      <c r="T77" s="464"/>
      <c r="U77" s="464"/>
      <c r="V77" s="464"/>
      <c r="W77" s="464"/>
      <c r="X77" s="464"/>
      <c r="Y77" s="464"/>
      <c r="Z77" s="464"/>
      <c r="AA77" s="464"/>
      <c r="AB77" s="464"/>
      <c r="AC77" s="464"/>
      <c r="AD77" s="464"/>
      <c r="AE77" s="464"/>
      <c r="AF77" s="464"/>
      <c r="AG77" s="464"/>
      <c r="AH77" s="464"/>
      <c r="AI77" s="464"/>
      <c r="AJ77" s="464"/>
      <c r="AK77" s="464"/>
      <c r="AL77" s="464"/>
      <c r="AM77" s="464"/>
      <c r="AN77" s="464"/>
      <c r="AO77" s="464"/>
      <c r="AP77" s="464"/>
      <c r="AQ77" s="464"/>
      <c r="AR77" s="465"/>
      <c r="AS77" s="93"/>
      <c r="AT77" s="33"/>
      <c r="AU77" s="33"/>
      <c r="AV77" s="33"/>
      <c r="AW77" s="33"/>
      <c r="AX77" s="33"/>
      <c r="AY77" s="33"/>
      <c r="AZ77" s="33"/>
      <c r="BA77" s="33"/>
      <c r="BB77" s="33"/>
      <c r="BC77" s="33"/>
      <c r="BD77" s="33"/>
      <c r="BE77" s="33"/>
      <c r="BF77" s="33"/>
      <c r="BG77" s="33"/>
    </row>
    <row r="78" spans="1:59" ht="22.5" customHeight="1" x14ac:dyDescent="0.15">
      <c r="A78" s="26"/>
      <c r="B78" s="142"/>
      <c r="C78" s="459" t="s">
        <v>68</v>
      </c>
      <c r="D78" s="460"/>
      <c r="E78" s="460"/>
      <c r="F78" s="460"/>
      <c r="G78" s="460"/>
      <c r="H78" s="460"/>
      <c r="I78" s="460"/>
      <c r="J78" s="460"/>
      <c r="K78" s="460"/>
      <c r="L78" s="460"/>
      <c r="M78" s="460"/>
      <c r="N78" s="460"/>
      <c r="O78" s="460"/>
      <c r="P78" s="460"/>
      <c r="Q78" s="460"/>
      <c r="R78" s="460"/>
      <c r="S78" s="460"/>
      <c r="T78" s="460"/>
      <c r="U78" s="460"/>
      <c r="V78" s="460"/>
      <c r="W78" s="460"/>
      <c r="X78" s="460"/>
      <c r="Y78" s="460"/>
      <c r="Z78" s="460"/>
      <c r="AA78" s="460"/>
      <c r="AB78" s="460"/>
      <c r="AC78" s="460"/>
      <c r="AD78" s="460"/>
      <c r="AE78" s="460"/>
      <c r="AF78" s="460"/>
      <c r="AG78" s="460"/>
      <c r="AH78" s="460"/>
      <c r="AI78" s="460"/>
      <c r="AJ78" s="460"/>
      <c r="AK78" s="460"/>
      <c r="AL78" s="460"/>
      <c r="AM78" s="460"/>
      <c r="AN78" s="460"/>
      <c r="AO78" s="460"/>
      <c r="AP78" s="460"/>
      <c r="AQ78" s="460"/>
      <c r="AR78" s="461"/>
      <c r="AS78" s="93"/>
      <c r="AT78" s="33"/>
      <c r="AU78" s="33"/>
      <c r="AV78" s="33"/>
      <c r="AW78" s="33"/>
      <c r="AX78" s="33"/>
      <c r="AY78" s="33"/>
      <c r="AZ78" s="33"/>
      <c r="BA78" s="33"/>
      <c r="BB78" s="33"/>
      <c r="BC78" s="33"/>
      <c r="BD78" s="33"/>
      <c r="BE78" s="33"/>
      <c r="BF78" s="33"/>
      <c r="BG78" s="33"/>
    </row>
    <row r="79" spans="1:59" ht="22.5" customHeight="1" x14ac:dyDescent="0.15">
      <c r="A79" s="26"/>
      <c r="B79" s="142"/>
      <c r="C79" s="143" t="s">
        <v>301</v>
      </c>
      <c r="D79" s="144"/>
      <c r="E79" s="144"/>
      <c r="F79" s="144"/>
      <c r="G79" s="144"/>
      <c r="H79" s="144"/>
      <c r="I79" s="144"/>
      <c r="J79" s="144"/>
      <c r="K79" s="144"/>
      <c r="L79" s="144"/>
      <c r="M79" s="144"/>
      <c r="N79" s="144"/>
      <c r="O79" s="144"/>
      <c r="P79" s="144"/>
      <c r="Q79" s="144"/>
      <c r="R79" s="144"/>
      <c r="S79" s="144"/>
      <c r="T79" s="144"/>
      <c r="U79" s="144"/>
      <c r="V79" s="144"/>
      <c r="W79" s="144"/>
      <c r="X79" s="145"/>
      <c r="Y79" s="143" t="s">
        <v>328</v>
      </c>
      <c r="Z79" s="144"/>
      <c r="AA79" s="144"/>
      <c r="AB79" s="144"/>
      <c r="AC79" s="144"/>
      <c r="AD79" s="144"/>
      <c r="AE79" s="144"/>
      <c r="AF79" s="144"/>
      <c r="AG79" s="144"/>
      <c r="AH79" s="144"/>
      <c r="AI79" s="144"/>
      <c r="AJ79" s="144"/>
      <c r="AK79" s="144"/>
      <c r="AL79" s="144"/>
      <c r="AM79" s="144"/>
      <c r="AN79" s="144"/>
      <c r="AO79" s="144"/>
      <c r="AP79" s="144"/>
      <c r="AQ79" s="144"/>
      <c r="AR79" s="146"/>
      <c r="AS79" s="85"/>
      <c r="AT79" s="33"/>
      <c r="AU79" s="33"/>
      <c r="AV79" s="33"/>
      <c r="AW79" s="33"/>
      <c r="AX79" s="33"/>
      <c r="AY79" s="33"/>
      <c r="AZ79" s="33"/>
      <c r="BA79" s="33"/>
      <c r="BB79" s="33"/>
      <c r="BC79" s="33"/>
      <c r="BD79" s="33"/>
      <c r="BE79" s="33"/>
      <c r="BF79" s="33"/>
      <c r="BG79" s="33"/>
    </row>
    <row r="80" spans="1:59" ht="22.5" customHeight="1" x14ac:dyDescent="0.15">
      <c r="A80" s="26"/>
      <c r="B80" s="142"/>
      <c r="C80" s="143" t="s">
        <v>271</v>
      </c>
      <c r="D80" s="144"/>
      <c r="E80" s="144"/>
      <c r="F80" s="144"/>
      <c r="G80" s="144"/>
      <c r="H80" s="144"/>
      <c r="I80" s="144"/>
      <c r="J80" s="144"/>
      <c r="K80" s="144"/>
      <c r="L80" s="144"/>
      <c r="M80" s="144"/>
      <c r="N80" s="144"/>
      <c r="O80" s="144"/>
      <c r="P80" s="144"/>
      <c r="Q80" s="144"/>
      <c r="R80" s="144"/>
      <c r="S80" s="144"/>
      <c r="T80" s="144"/>
      <c r="U80" s="144"/>
      <c r="V80" s="144"/>
      <c r="W80" s="144"/>
      <c r="X80" s="145"/>
      <c r="Y80" s="143" t="s">
        <v>271</v>
      </c>
      <c r="Z80" s="144"/>
      <c r="AA80" s="144"/>
      <c r="AB80" s="144"/>
      <c r="AC80" s="144"/>
      <c r="AD80" s="144"/>
      <c r="AE80" s="144"/>
      <c r="AF80" s="144"/>
      <c r="AG80" s="144"/>
      <c r="AH80" s="144"/>
      <c r="AI80" s="144"/>
      <c r="AJ80" s="144"/>
      <c r="AK80" s="144"/>
      <c r="AL80" s="144"/>
      <c r="AM80" s="144"/>
      <c r="AN80" s="144"/>
      <c r="AO80" s="144"/>
      <c r="AP80" s="144"/>
      <c r="AQ80" s="144"/>
      <c r="AR80" s="146"/>
      <c r="AS80" s="85"/>
      <c r="AT80" s="33"/>
      <c r="AU80" s="33"/>
      <c r="AV80" s="33"/>
      <c r="AW80" s="33"/>
      <c r="AX80" s="33"/>
      <c r="AY80" s="33"/>
      <c r="AZ80" s="33"/>
      <c r="BA80" s="33"/>
      <c r="BB80" s="33"/>
      <c r="BC80" s="33"/>
      <c r="BD80" s="33"/>
      <c r="BE80" s="33"/>
      <c r="BF80" s="33"/>
      <c r="BG80" s="33"/>
    </row>
    <row r="81" spans="1:59" ht="22.5" customHeight="1" x14ac:dyDescent="0.15">
      <c r="A81" s="26"/>
      <c r="B81" s="142"/>
      <c r="C81" s="143" t="s">
        <v>272</v>
      </c>
      <c r="D81" s="144"/>
      <c r="E81" s="144"/>
      <c r="F81" s="144"/>
      <c r="G81" s="144"/>
      <c r="H81" s="144"/>
      <c r="I81" s="144"/>
      <c r="J81" s="144"/>
      <c r="K81" s="144"/>
      <c r="L81" s="144"/>
      <c r="M81" s="144"/>
      <c r="N81" s="144"/>
      <c r="O81" s="144"/>
      <c r="P81" s="144"/>
      <c r="Q81" s="144"/>
      <c r="R81" s="144"/>
      <c r="S81" s="144"/>
      <c r="T81" s="144"/>
      <c r="U81" s="144"/>
      <c r="V81" s="144"/>
      <c r="W81" s="144"/>
      <c r="X81" s="145"/>
      <c r="Y81" s="143" t="s">
        <v>272</v>
      </c>
      <c r="Z81" s="144"/>
      <c r="AA81" s="144"/>
      <c r="AB81" s="144"/>
      <c r="AC81" s="144"/>
      <c r="AD81" s="144"/>
      <c r="AE81" s="144"/>
      <c r="AF81" s="144"/>
      <c r="AG81" s="144"/>
      <c r="AH81" s="144"/>
      <c r="AI81" s="144"/>
      <c r="AJ81" s="144"/>
      <c r="AK81" s="144"/>
      <c r="AL81" s="144"/>
      <c r="AM81" s="144"/>
      <c r="AN81" s="144"/>
      <c r="AO81" s="144"/>
      <c r="AP81" s="144"/>
      <c r="AQ81" s="144"/>
      <c r="AR81" s="146"/>
      <c r="AS81" s="85"/>
      <c r="AT81" s="33"/>
      <c r="AU81" s="33"/>
      <c r="AV81" s="33"/>
      <c r="AW81" s="33"/>
      <c r="AX81" s="33"/>
      <c r="AY81" s="33"/>
      <c r="AZ81" s="33"/>
      <c r="BA81" s="33"/>
      <c r="BB81" s="33"/>
      <c r="BC81" s="33"/>
      <c r="BD81" s="33"/>
      <c r="BE81" s="33"/>
      <c r="BF81" s="33"/>
      <c r="BG81" s="33"/>
    </row>
    <row r="82" spans="1:59" ht="24" customHeight="1" x14ac:dyDescent="0.15">
      <c r="A82" s="26"/>
      <c r="B82" s="142"/>
      <c r="C82" s="381" t="s">
        <v>323</v>
      </c>
      <c r="D82" s="381"/>
      <c r="E82" s="381"/>
      <c r="F82" s="381"/>
      <c r="G82" s="381"/>
      <c r="H82" s="381"/>
      <c r="I82" s="381"/>
      <c r="J82" s="381"/>
      <c r="K82" s="381"/>
      <c r="L82" s="381"/>
      <c r="M82" s="381"/>
      <c r="N82" s="381"/>
      <c r="O82" s="381"/>
      <c r="P82" s="381"/>
      <c r="Q82" s="381"/>
      <c r="R82" s="381"/>
      <c r="S82" s="381"/>
      <c r="T82" s="381"/>
      <c r="U82" s="381"/>
      <c r="V82" s="381"/>
      <c r="W82" s="381"/>
      <c r="X82" s="381"/>
      <c r="Y82" s="380" t="s">
        <v>324</v>
      </c>
      <c r="Z82" s="381"/>
      <c r="AA82" s="381"/>
      <c r="AB82" s="381"/>
      <c r="AC82" s="381"/>
      <c r="AD82" s="381"/>
      <c r="AE82" s="381"/>
      <c r="AF82" s="381"/>
      <c r="AG82" s="381"/>
      <c r="AH82" s="381"/>
      <c r="AI82" s="381"/>
      <c r="AJ82" s="381"/>
      <c r="AK82" s="381"/>
      <c r="AL82" s="381"/>
      <c r="AM82" s="381"/>
      <c r="AN82" s="381"/>
      <c r="AO82" s="381"/>
      <c r="AP82" s="381"/>
      <c r="AQ82" s="381"/>
      <c r="AR82" s="382"/>
      <c r="AS82" s="94"/>
      <c r="AT82" s="41" t="s">
        <v>322</v>
      </c>
      <c r="AU82" s="33"/>
      <c r="AV82" s="33"/>
      <c r="AW82" s="33"/>
      <c r="AX82" s="33"/>
      <c r="AY82" s="33"/>
      <c r="AZ82" s="33"/>
      <c r="BA82" s="33"/>
      <c r="BB82" s="33"/>
      <c r="BC82" s="33"/>
      <c r="BD82" s="33"/>
      <c r="BE82" s="33"/>
      <c r="BF82" s="33"/>
      <c r="BG82" s="33"/>
    </row>
    <row r="83" spans="1:59" ht="24" customHeight="1" x14ac:dyDescent="0.15">
      <c r="A83" s="26"/>
      <c r="B83" s="142"/>
      <c r="C83" s="433" t="s">
        <v>3</v>
      </c>
      <c r="D83" s="434"/>
      <c r="E83" s="59"/>
      <c r="F83" s="162" t="s">
        <v>75</v>
      </c>
      <c r="G83" s="162"/>
      <c r="H83" s="162"/>
      <c r="I83" s="162"/>
      <c r="J83" s="162"/>
      <c r="K83" s="162"/>
      <c r="L83" s="162"/>
      <c r="M83" s="162"/>
      <c r="N83" s="162"/>
      <c r="O83" s="162"/>
      <c r="P83" s="162"/>
      <c r="Q83" s="162"/>
      <c r="R83" s="162"/>
      <c r="S83" s="162"/>
      <c r="T83" s="162"/>
      <c r="U83" s="162"/>
      <c r="V83" s="162"/>
      <c r="W83" s="162"/>
      <c r="X83" s="163"/>
      <c r="Y83" s="435"/>
      <c r="Z83" s="434"/>
      <c r="AA83" s="159" t="s">
        <v>273</v>
      </c>
      <c r="AB83" s="160"/>
      <c r="AC83" s="160"/>
      <c r="AD83" s="160"/>
      <c r="AE83" s="160"/>
      <c r="AF83" s="160"/>
      <c r="AG83" s="160"/>
      <c r="AH83" s="160"/>
      <c r="AI83" s="160"/>
      <c r="AJ83" s="160"/>
      <c r="AK83" s="160"/>
      <c r="AL83" s="160"/>
      <c r="AM83" s="160"/>
      <c r="AN83" s="160"/>
      <c r="AO83" s="160"/>
      <c r="AP83" s="160"/>
      <c r="AQ83" s="160"/>
      <c r="AR83" s="161"/>
      <c r="AS83" s="94"/>
      <c r="AT83" s="55" t="s">
        <v>343</v>
      </c>
      <c r="AU83" s="84"/>
      <c r="AV83" s="84"/>
      <c r="AW83" s="33"/>
      <c r="AX83" s="33"/>
      <c r="AY83" s="33"/>
      <c r="AZ83" s="33"/>
      <c r="BA83" s="33"/>
      <c r="BB83" s="33"/>
      <c r="BC83" s="33"/>
      <c r="BD83" s="33"/>
      <c r="BE83" s="33"/>
      <c r="BF83" s="33"/>
      <c r="BG83" s="33"/>
    </row>
    <row r="84" spans="1:59" ht="24" customHeight="1" x14ac:dyDescent="0.15">
      <c r="A84" s="26"/>
      <c r="B84" s="142"/>
      <c r="C84" s="433" t="s">
        <v>3</v>
      </c>
      <c r="D84" s="434"/>
      <c r="E84" s="96"/>
      <c r="F84" s="162" t="s">
        <v>76</v>
      </c>
      <c r="G84" s="162"/>
      <c r="H84" s="162"/>
      <c r="I84" s="162"/>
      <c r="J84" s="162"/>
      <c r="K84" s="162"/>
      <c r="L84" s="162"/>
      <c r="M84" s="162"/>
      <c r="N84" s="162"/>
      <c r="O84" s="162"/>
      <c r="P84" s="162"/>
      <c r="Q84" s="162"/>
      <c r="R84" s="162"/>
      <c r="S84" s="162"/>
      <c r="T84" s="162"/>
      <c r="U84" s="162"/>
      <c r="V84" s="162"/>
      <c r="W84" s="162"/>
      <c r="X84" s="163"/>
      <c r="Y84" s="435"/>
      <c r="Z84" s="434"/>
      <c r="AA84" s="159" t="s">
        <v>274</v>
      </c>
      <c r="AB84" s="160"/>
      <c r="AC84" s="160"/>
      <c r="AD84" s="160"/>
      <c r="AE84" s="160"/>
      <c r="AF84" s="160"/>
      <c r="AG84" s="160"/>
      <c r="AH84" s="160"/>
      <c r="AI84" s="160"/>
      <c r="AJ84" s="160"/>
      <c r="AK84" s="160"/>
      <c r="AL84" s="160"/>
      <c r="AM84" s="160"/>
      <c r="AN84" s="160"/>
      <c r="AO84" s="160"/>
      <c r="AP84" s="160"/>
      <c r="AQ84" s="160"/>
      <c r="AR84" s="161"/>
      <c r="AS84" s="94"/>
      <c r="AT84" s="55" t="s">
        <v>340</v>
      </c>
      <c r="AU84" s="84"/>
      <c r="AV84" s="84"/>
      <c r="AW84" s="33"/>
      <c r="AX84" s="33"/>
      <c r="AY84" s="33"/>
      <c r="AZ84" s="33"/>
      <c r="BA84" s="33"/>
      <c r="BB84" s="33"/>
      <c r="BC84" s="33"/>
      <c r="BD84" s="33"/>
      <c r="BE84" s="33"/>
      <c r="BF84" s="33"/>
      <c r="BG84" s="33"/>
    </row>
    <row r="85" spans="1:59" ht="24" customHeight="1" x14ac:dyDescent="0.15">
      <c r="A85" s="26"/>
      <c r="B85" s="142"/>
      <c r="C85" s="433" t="s">
        <v>3</v>
      </c>
      <c r="D85" s="434"/>
      <c r="E85" s="96"/>
      <c r="F85" s="162" t="s">
        <v>73</v>
      </c>
      <c r="G85" s="162"/>
      <c r="H85" s="162"/>
      <c r="I85" s="162"/>
      <c r="J85" s="162"/>
      <c r="K85" s="162"/>
      <c r="L85" s="162"/>
      <c r="M85" s="162"/>
      <c r="N85" s="162"/>
      <c r="O85" s="162"/>
      <c r="P85" s="162"/>
      <c r="Q85" s="162"/>
      <c r="R85" s="162"/>
      <c r="S85" s="162"/>
      <c r="T85" s="162"/>
      <c r="U85" s="162"/>
      <c r="V85" s="162"/>
      <c r="W85" s="162"/>
      <c r="X85" s="163"/>
      <c r="Y85" s="435"/>
      <c r="Z85" s="434"/>
      <c r="AA85" s="159" t="s">
        <v>283</v>
      </c>
      <c r="AB85" s="160"/>
      <c r="AC85" s="160"/>
      <c r="AD85" s="160"/>
      <c r="AE85" s="160"/>
      <c r="AF85" s="160"/>
      <c r="AG85" s="160"/>
      <c r="AH85" s="160"/>
      <c r="AI85" s="160"/>
      <c r="AJ85" s="160"/>
      <c r="AK85" s="160"/>
      <c r="AL85" s="160"/>
      <c r="AM85" s="160"/>
      <c r="AN85" s="160"/>
      <c r="AO85" s="160"/>
      <c r="AP85" s="160"/>
      <c r="AQ85" s="160"/>
      <c r="AR85" s="161"/>
      <c r="AS85" s="94"/>
      <c r="AT85" s="55" t="s">
        <v>341</v>
      </c>
      <c r="AU85" s="84"/>
      <c r="AV85" s="84"/>
      <c r="AW85" s="33"/>
      <c r="AX85" s="33"/>
      <c r="AY85" s="33"/>
      <c r="AZ85" s="33"/>
      <c r="BA85" s="33"/>
      <c r="BB85" s="33"/>
      <c r="BC85" s="33"/>
      <c r="BD85" s="33"/>
      <c r="BE85" s="33"/>
      <c r="BF85" s="33"/>
      <c r="BG85" s="33"/>
    </row>
    <row r="86" spans="1:59" ht="24" customHeight="1" x14ac:dyDescent="0.15">
      <c r="A86" s="26"/>
      <c r="B86" s="142"/>
      <c r="C86" s="433"/>
      <c r="D86" s="434"/>
      <c r="E86" s="96"/>
      <c r="F86" s="162" t="s">
        <v>77</v>
      </c>
      <c r="G86" s="162"/>
      <c r="H86" s="162"/>
      <c r="I86" s="162"/>
      <c r="J86" s="162"/>
      <c r="K86" s="162"/>
      <c r="L86" s="162"/>
      <c r="M86" s="162"/>
      <c r="N86" s="162"/>
      <c r="O86" s="162"/>
      <c r="P86" s="162"/>
      <c r="Q86" s="162"/>
      <c r="R86" s="162"/>
      <c r="S86" s="162"/>
      <c r="T86" s="162"/>
      <c r="U86" s="162"/>
      <c r="V86" s="162"/>
      <c r="W86" s="162"/>
      <c r="X86" s="163"/>
      <c r="Y86" s="435" t="s">
        <v>3</v>
      </c>
      <c r="Z86" s="434"/>
      <c r="AA86" s="159" t="s">
        <v>275</v>
      </c>
      <c r="AB86" s="160"/>
      <c r="AC86" s="160"/>
      <c r="AD86" s="160"/>
      <c r="AE86" s="160"/>
      <c r="AF86" s="160"/>
      <c r="AG86" s="160"/>
      <c r="AH86" s="160"/>
      <c r="AI86" s="160"/>
      <c r="AJ86" s="160"/>
      <c r="AK86" s="160"/>
      <c r="AL86" s="160"/>
      <c r="AM86" s="160"/>
      <c r="AN86" s="160"/>
      <c r="AO86" s="160"/>
      <c r="AP86" s="160"/>
      <c r="AQ86" s="160"/>
      <c r="AR86" s="161"/>
      <c r="AS86" s="94"/>
      <c r="AT86" s="33"/>
      <c r="AU86" s="84"/>
      <c r="AV86" s="84"/>
      <c r="AW86" s="33"/>
      <c r="AX86" s="33"/>
      <c r="AY86" s="33"/>
      <c r="AZ86" s="33"/>
      <c r="BA86" s="33"/>
      <c r="BB86" s="33"/>
      <c r="BC86" s="33"/>
      <c r="BD86" s="33"/>
      <c r="BE86" s="33"/>
      <c r="BF86" s="33"/>
      <c r="BG86" s="33"/>
    </row>
    <row r="87" spans="1:59" ht="24" customHeight="1" x14ac:dyDescent="0.15">
      <c r="A87" s="26"/>
      <c r="B87" s="142"/>
      <c r="C87" s="433"/>
      <c r="D87" s="434"/>
      <c r="E87" s="96"/>
      <c r="F87" s="162" t="s">
        <v>71</v>
      </c>
      <c r="G87" s="162"/>
      <c r="H87" s="162"/>
      <c r="I87" s="162"/>
      <c r="J87" s="162"/>
      <c r="K87" s="162"/>
      <c r="L87" s="162"/>
      <c r="M87" s="162"/>
      <c r="N87" s="162"/>
      <c r="O87" s="162"/>
      <c r="P87" s="162"/>
      <c r="Q87" s="162"/>
      <c r="R87" s="162"/>
      <c r="S87" s="162"/>
      <c r="T87" s="162"/>
      <c r="U87" s="162"/>
      <c r="V87" s="162"/>
      <c r="W87" s="162"/>
      <c r="X87" s="163"/>
      <c r="Y87" s="200"/>
      <c r="Z87" s="201"/>
      <c r="AA87" s="159" t="s">
        <v>276</v>
      </c>
      <c r="AB87" s="160"/>
      <c r="AC87" s="160"/>
      <c r="AD87" s="160"/>
      <c r="AE87" s="160"/>
      <c r="AF87" s="160"/>
      <c r="AG87" s="160"/>
      <c r="AH87" s="160"/>
      <c r="AI87" s="160"/>
      <c r="AJ87" s="160"/>
      <c r="AK87" s="160"/>
      <c r="AL87" s="160"/>
      <c r="AM87" s="160"/>
      <c r="AN87" s="160"/>
      <c r="AO87" s="160"/>
      <c r="AP87" s="160"/>
      <c r="AQ87" s="160"/>
      <c r="AR87" s="161"/>
      <c r="AS87" s="97"/>
      <c r="AT87" s="33"/>
      <c r="AU87" s="84"/>
      <c r="AV87" s="84"/>
      <c r="AW87" s="33"/>
      <c r="AX87" s="33"/>
      <c r="AY87" s="33"/>
      <c r="AZ87" s="33"/>
      <c r="BA87" s="33"/>
      <c r="BB87" s="33"/>
      <c r="BC87" s="33"/>
      <c r="BD87" s="33"/>
      <c r="BE87" s="33"/>
      <c r="BF87" s="33"/>
      <c r="BG87" s="33"/>
    </row>
    <row r="88" spans="1:59" ht="24" customHeight="1" x14ac:dyDescent="0.15">
      <c r="A88" s="26"/>
      <c r="B88" s="142"/>
      <c r="C88" s="433"/>
      <c r="D88" s="434"/>
      <c r="E88" s="96"/>
      <c r="F88" s="162" t="s">
        <v>72</v>
      </c>
      <c r="G88" s="162"/>
      <c r="H88" s="162"/>
      <c r="I88" s="162"/>
      <c r="J88" s="162"/>
      <c r="K88" s="162"/>
      <c r="L88" s="162"/>
      <c r="M88" s="162"/>
      <c r="N88" s="162"/>
      <c r="O88" s="162"/>
      <c r="P88" s="162"/>
      <c r="Q88" s="162"/>
      <c r="R88" s="162"/>
      <c r="S88" s="162"/>
      <c r="T88" s="162"/>
      <c r="U88" s="162"/>
      <c r="V88" s="162"/>
      <c r="W88" s="162"/>
      <c r="X88" s="163"/>
      <c r="Y88" s="435" t="s">
        <v>3</v>
      </c>
      <c r="Z88" s="434"/>
      <c r="AA88" s="159" t="s">
        <v>277</v>
      </c>
      <c r="AB88" s="160"/>
      <c r="AC88" s="160"/>
      <c r="AD88" s="160"/>
      <c r="AE88" s="160"/>
      <c r="AF88" s="160"/>
      <c r="AG88" s="160"/>
      <c r="AH88" s="160"/>
      <c r="AI88" s="160"/>
      <c r="AJ88" s="160"/>
      <c r="AK88" s="160"/>
      <c r="AL88" s="160"/>
      <c r="AM88" s="160"/>
      <c r="AN88" s="160"/>
      <c r="AO88" s="160"/>
      <c r="AP88" s="160"/>
      <c r="AQ88" s="160"/>
      <c r="AR88" s="161"/>
      <c r="AS88" s="97"/>
      <c r="AT88" s="33"/>
      <c r="AU88" s="84"/>
      <c r="AV88" s="84"/>
      <c r="AW88" s="33"/>
      <c r="AX88" s="33"/>
      <c r="AY88" s="33"/>
      <c r="AZ88" s="33"/>
      <c r="BA88" s="33"/>
      <c r="BB88" s="33"/>
      <c r="BC88" s="33"/>
      <c r="BD88" s="33"/>
      <c r="BE88" s="33"/>
      <c r="BF88" s="33"/>
      <c r="BG88" s="33"/>
    </row>
    <row r="89" spans="1:59" ht="24" customHeight="1" x14ac:dyDescent="0.15">
      <c r="A89" s="26"/>
      <c r="B89" s="142"/>
      <c r="C89" s="202"/>
      <c r="D89" s="203"/>
      <c r="E89" s="95"/>
      <c r="F89" s="162" t="s">
        <v>74</v>
      </c>
      <c r="G89" s="162"/>
      <c r="H89" s="162"/>
      <c r="I89" s="162"/>
      <c r="J89" s="162"/>
      <c r="K89" s="162"/>
      <c r="L89" s="162"/>
      <c r="M89" s="162"/>
      <c r="N89" s="162"/>
      <c r="O89" s="162"/>
      <c r="P89" s="162"/>
      <c r="Q89" s="162"/>
      <c r="R89" s="162"/>
      <c r="S89" s="162"/>
      <c r="T89" s="162"/>
      <c r="U89" s="162"/>
      <c r="V89" s="162"/>
      <c r="W89" s="162"/>
      <c r="X89" s="163"/>
      <c r="Y89" s="200"/>
      <c r="Z89" s="201"/>
      <c r="AA89" s="159" t="s">
        <v>284</v>
      </c>
      <c r="AB89" s="160"/>
      <c r="AC89" s="160"/>
      <c r="AD89" s="160"/>
      <c r="AE89" s="160"/>
      <c r="AF89" s="160"/>
      <c r="AG89" s="160"/>
      <c r="AH89" s="160"/>
      <c r="AI89" s="160"/>
      <c r="AJ89" s="160"/>
      <c r="AK89" s="160"/>
      <c r="AL89" s="160"/>
      <c r="AM89" s="160"/>
      <c r="AN89" s="160"/>
      <c r="AO89" s="160"/>
      <c r="AP89" s="160"/>
      <c r="AQ89" s="160"/>
      <c r="AR89" s="161"/>
      <c r="AS89" s="97"/>
      <c r="AT89" s="33"/>
      <c r="AU89" s="84"/>
      <c r="AV89" s="84"/>
      <c r="AW89" s="33"/>
      <c r="AX89" s="33"/>
      <c r="AY89" s="33"/>
      <c r="AZ89" s="33"/>
      <c r="BA89" s="33"/>
      <c r="BB89" s="33"/>
      <c r="BC89" s="33"/>
      <c r="BD89" s="33"/>
      <c r="BE89" s="33"/>
      <c r="BF89" s="33"/>
      <c r="BG89" s="33"/>
    </row>
    <row r="90" spans="1:59" ht="24" customHeight="1" x14ac:dyDescent="0.15">
      <c r="A90" s="26"/>
      <c r="B90" s="142"/>
      <c r="C90" s="202"/>
      <c r="D90" s="203"/>
      <c r="E90" s="95"/>
      <c r="F90" s="162" t="s">
        <v>212</v>
      </c>
      <c r="G90" s="162"/>
      <c r="H90" s="162"/>
      <c r="I90" s="162"/>
      <c r="J90" s="162"/>
      <c r="K90" s="162"/>
      <c r="L90" s="162"/>
      <c r="M90" s="162"/>
      <c r="N90" s="162"/>
      <c r="O90" s="162"/>
      <c r="P90" s="162"/>
      <c r="Q90" s="162"/>
      <c r="R90" s="162"/>
      <c r="S90" s="162"/>
      <c r="T90" s="162"/>
      <c r="U90" s="162"/>
      <c r="V90" s="162"/>
      <c r="W90" s="162"/>
      <c r="X90" s="163"/>
      <c r="Y90" s="202"/>
      <c r="Z90" s="203"/>
      <c r="AA90" s="159" t="s">
        <v>285</v>
      </c>
      <c r="AB90" s="160"/>
      <c r="AC90" s="160"/>
      <c r="AD90" s="160"/>
      <c r="AE90" s="160"/>
      <c r="AF90" s="160"/>
      <c r="AG90" s="160"/>
      <c r="AH90" s="160"/>
      <c r="AI90" s="160"/>
      <c r="AJ90" s="160"/>
      <c r="AK90" s="160"/>
      <c r="AL90" s="160"/>
      <c r="AM90" s="160"/>
      <c r="AN90" s="160"/>
      <c r="AO90" s="160"/>
      <c r="AP90" s="160"/>
      <c r="AQ90" s="160"/>
      <c r="AR90" s="161"/>
      <c r="AS90" s="97"/>
      <c r="AT90" s="33"/>
      <c r="AU90" s="84"/>
      <c r="AV90" s="84"/>
      <c r="AW90" s="33"/>
      <c r="AX90" s="33"/>
      <c r="AY90" s="33"/>
      <c r="AZ90" s="33"/>
      <c r="BA90" s="33"/>
      <c r="BB90" s="33"/>
      <c r="BC90" s="33"/>
      <c r="BD90" s="33"/>
      <c r="BE90" s="33"/>
      <c r="BF90" s="33"/>
      <c r="BG90" s="33"/>
    </row>
    <row r="91" spans="1:59" ht="24" customHeight="1" x14ac:dyDescent="0.15">
      <c r="A91" s="26"/>
      <c r="B91" s="142"/>
      <c r="C91" s="202"/>
      <c r="D91" s="203"/>
      <c r="E91" s="95"/>
      <c r="F91" s="162" t="s">
        <v>213</v>
      </c>
      <c r="G91" s="162"/>
      <c r="H91" s="162"/>
      <c r="I91" s="162"/>
      <c r="J91" s="162"/>
      <c r="K91" s="162"/>
      <c r="L91" s="162"/>
      <c r="M91" s="162"/>
      <c r="N91" s="162"/>
      <c r="O91" s="162"/>
      <c r="P91" s="162"/>
      <c r="Q91" s="162"/>
      <c r="R91" s="162"/>
      <c r="S91" s="162"/>
      <c r="T91" s="162"/>
      <c r="U91" s="162"/>
      <c r="V91" s="162"/>
      <c r="W91" s="162"/>
      <c r="X91" s="163"/>
      <c r="Y91" s="202" t="s">
        <v>3</v>
      </c>
      <c r="Z91" s="203"/>
      <c r="AA91" s="159" t="s">
        <v>278</v>
      </c>
      <c r="AB91" s="160"/>
      <c r="AC91" s="160"/>
      <c r="AD91" s="160"/>
      <c r="AE91" s="160"/>
      <c r="AF91" s="160"/>
      <c r="AG91" s="160"/>
      <c r="AH91" s="160"/>
      <c r="AI91" s="160"/>
      <c r="AJ91" s="160"/>
      <c r="AK91" s="160"/>
      <c r="AL91" s="160"/>
      <c r="AM91" s="160"/>
      <c r="AN91" s="160"/>
      <c r="AO91" s="160"/>
      <c r="AP91" s="160"/>
      <c r="AQ91" s="160"/>
      <c r="AR91" s="161"/>
      <c r="AS91" s="97"/>
      <c r="AT91" s="33"/>
      <c r="AU91" s="84"/>
      <c r="AV91" s="84"/>
      <c r="AW91" s="33"/>
      <c r="AX91" s="33"/>
      <c r="AY91" s="33"/>
      <c r="AZ91" s="33"/>
      <c r="BA91" s="33"/>
      <c r="BB91" s="33"/>
      <c r="BC91" s="33"/>
      <c r="BD91" s="33"/>
      <c r="BE91" s="33"/>
      <c r="BF91" s="33"/>
      <c r="BG91" s="33"/>
    </row>
    <row r="92" spans="1:59" ht="24" customHeight="1" x14ac:dyDescent="0.15">
      <c r="A92" s="26"/>
      <c r="B92" s="142"/>
      <c r="C92" s="202"/>
      <c r="D92" s="203"/>
      <c r="E92" s="95"/>
      <c r="F92" s="162" t="s">
        <v>214</v>
      </c>
      <c r="G92" s="162"/>
      <c r="H92" s="162"/>
      <c r="I92" s="162"/>
      <c r="J92" s="162"/>
      <c r="K92" s="162"/>
      <c r="L92" s="162"/>
      <c r="M92" s="162"/>
      <c r="N92" s="162"/>
      <c r="O92" s="162"/>
      <c r="P92" s="162"/>
      <c r="Q92" s="162"/>
      <c r="R92" s="162"/>
      <c r="S92" s="162"/>
      <c r="T92" s="162"/>
      <c r="U92" s="162"/>
      <c r="V92" s="162"/>
      <c r="W92" s="162"/>
      <c r="X92" s="163"/>
      <c r="Y92" s="202"/>
      <c r="Z92" s="203"/>
      <c r="AA92" s="159" t="s">
        <v>279</v>
      </c>
      <c r="AB92" s="160"/>
      <c r="AC92" s="160"/>
      <c r="AD92" s="160"/>
      <c r="AE92" s="160"/>
      <c r="AF92" s="160"/>
      <c r="AG92" s="160"/>
      <c r="AH92" s="160"/>
      <c r="AI92" s="160"/>
      <c r="AJ92" s="160"/>
      <c r="AK92" s="160"/>
      <c r="AL92" s="160"/>
      <c r="AM92" s="160"/>
      <c r="AN92" s="160"/>
      <c r="AO92" s="160"/>
      <c r="AP92" s="160"/>
      <c r="AQ92" s="160"/>
      <c r="AR92" s="161"/>
      <c r="AS92" s="97"/>
      <c r="AT92" s="33"/>
      <c r="AU92" s="84"/>
      <c r="AV92" s="84"/>
      <c r="AW92" s="33"/>
      <c r="AX92" s="33"/>
      <c r="AY92" s="33"/>
      <c r="AZ92" s="33"/>
      <c r="BA92" s="33"/>
      <c r="BB92" s="33"/>
      <c r="BC92" s="33"/>
      <c r="BD92" s="33"/>
      <c r="BE92" s="33"/>
      <c r="BF92" s="33"/>
      <c r="BG92" s="33"/>
    </row>
    <row r="93" spans="1:59" ht="24" customHeight="1" x14ac:dyDescent="0.15">
      <c r="A93" s="26"/>
      <c r="B93" s="142"/>
      <c r="C93" s="202"/>
      <c r="D93" s="203"/>
      <c r="E93" s="95"/>
      <c r="F93" s="162" t="s">
        <v>215</v>
      </c>
      <c r="G93" s="162"/>
      <c r="H93" s="162"/>
      <c r="I93" s="162"/>
      <c r="J93" s="162"/>
      <c r="K93" s="162"/>
      <c r="L93" s="162"/>
      <c r="M93" s="162"/>
      <c r="N93" s="162"/>
      <c r="O93" s="162"/>
      <c r="P93" s="162"/>
      <c r="Q93" s="162"/>
      <c r="R93" s="162"/>
      <c r="S93" s="162"/>
      <c r="T93" s="162"/>
      <c r="U93" s="162"/>
      <c r="V93" s="162"/>
      <c r="W93" s="162"/>
      <c r="X93" s="163"/>
      <c r="Y93" s="202"/>
      <c r="Z93" s="203"/>
      <c r="AA93" s="159" t="s">
        <v>280</v>
      </c>
      <c r="AB93" s="160"/>
      <c r="AC93" s="160"/>
      <c r="AD93" s="160"/>
      <c r="AE93" s="160"/>
      <c r="AF93" s="160"/>
      <c r="AG93" s="160"/>
      <c r="AH93" s="160"/>
      <c r="AI93" s="160"/>
      <c r="AJ93" s="160"/>
      <c r="AK93" s="160"/>
      <c r="AL93" s="160"/>
      <c r="AM93" s="160"/>
      <c r="AN93" s="160"/>
      <c r="AO93" s="160"/>
      <c r="AP93" s="160"/>
      <c r="AQ93" s="160"/>
      <c r="AR93" s="161"/>
      <c r="AS93" s="97"/>
      <c r="AT93" s="33"/>
      <c r="AU93" s="84"/>
      <c r="AV93" s="84"/>
      <c r="AW93" s="33"/>
      <c r="AX93" s="33"/>
      <c r="AY93" s="33"/>
      <c r="AZ93" s="33"/>
      <c r="BA93" s="33"/>
      <c r="BB93" s="33"/>
      <c r="BC93" s="33"/>
      <c r="BD93" s="33"/>
      <c r="BE93" s="33"/>
      <c r="BF93" s="33"/>
      <c r="BG93" s="33"/>
    </row>
    <row r="94" spans="1:59" ht="24" customHeight="1" x14ac:dyDescent="0.15">
      <c r="A94" s="26"/>
      <c r="B94" s="142"/>
      <c r="C94" s="202" t="s">
        <v>3</v>
      </c>
      <c r="D94" s="203"/>
      <c r="E94" s="95"/>
      <c r="F94" s="162" t="s">
        <v>216</v>
      </c>
      <c r="G94" s="162"/>
      <c r="H94" s="162"/>
      <c r="I94" s="162"/>
      <c r="J94" s="162"/>
      <c r="K94" s="162"/>
      <c r="L94" s="162"/>
      <c r="M94" s="162"/>
      <c r="N94" s="162"/>
      <c r="O94" s="162"/>
      <c r="P94" s="162"/>
      <c r="Q94" s="162"/>
      <c r="R94" s="162"/>
      <c r="S94" s="162"/>
      <c r="T94" s="162"/>
      <c r="U94" s="162"/>
      <c r="V94" s="162"/>
      <c r="W94" s="162"/>
      <c r="X94" s="163"/>
      <c r="Y94" s="202"/>
      <c r="Z94" s="203"/>
      <c r="AA94" s="159" t="s">
        <v>281</v>
      </c>
      <c r="AB94" s="160"/>
      <c r="AC94" s="160"/>
      <c r="AD94" s="160"/>
      <c r="AE94" s="160"/>
      <c r="AF94" s="160"/>
      <c r="AG94" s="160"/>
      <c r="AH94" s="160"/>
      <c r="AI94" s="160"/>
      <c r="AJ94" s="160"/>
      <c r="AK94" s="160"/>
      <c r="AL94" s="160"/>
      <c r="AM94" s="160"/>
      <c r="AN94" s="160"/>
      <c r="AO94" s="160"/>
      <c r="AP94" s="160"/>
      <c r="AQ94" s="160"/>
      <c r="AR94" s="161"/>
      <c r="AS94" s="97"/>
      <c r="AT94" s="33"/>
      <c r="AU94" s="84"/>
      <c r="AV94" s="84"/>
      <c r="AW94" s="33"/>
      <c r="AX94" s="33"/>
      <c r="AY94" s="33"/>
      <c r="AZ94" s="33"/>
      <c r="BA94" s="33"/>
      <c r="BB94" s="33"/>
      <c r="BC94" s="33"/>
      <c r="BD94" s="33"/>
      <c r="BE94" s="33"/>
      <c r="BF94" s="33"/>
      <c r="BG94" s="33"/>
    </row>
    <row r="95" spans="1:59" ht="24" customHeight="1" x14ac:dyDescent="0.15">
      <c r="A95" s="26"/>
      <c r="B95" s="142"/>
      <c r="C95" s="202"/>
      <c r="D95" s="203"/>
      <c r="E95" s="95"/>
      <c r="F95" s="162" t="s">
        <v>217</v>
      </c>
      <c r="G95" s="162"/>
      <c r="H95" s="162"/>
      <c r="I95" s="162"/>
      <c r="J95" s="162"/>
      <c r="K95" s="162"/>
      <c r="L95" s="162"/>
      <c r="M95" s="162"/>
      <c r="N95" s="162"/>
      <c r="O95" s="162"/>
      <c r="P95" s="162"/>
      <c r="Q95" s="162"/>
      <c r="R95" s="162"/>
      <c r="S95" s="162"/>
      <c r="T95" s="162"/>
      <c r="U95" s="162"/>
      <c r="V95" s="162"/>
      <c r="W95" s="162"/>
      <c r="X95" s="163"/>
      <c r="Y95" s="202" t="s">
        <v>3</v>
      </c>
      <c r="Z95" s="203"/>
      <c r="AA95" s="159" t="s">
        <v>282</v>
      </c>
      <c r="AB95" s="160"/>
      <c r="AC95" s="160"/>
      <c r="AD95" s="160"/>
      <c r="AE95" s="160"/>
      <c r="AF95" s="160"/>
      <c r="AG95" s="160"/>
      <c r="AH95" s="160"/>
      <c r="AI95" s="160"/>
      <c r="AJ95" s="160"/>
      <c r="AK95" s="160"/>
      <c r="AL95" s="160"/>
      <c r="AM95" s="160"/>
      <c r="AN95" s="160"/>
      <c r="AO95" s="160"/>
      <c r="AP95" s="160"/>
      <c r="AQ95" s="160"/>
      <c r="AR95" s="161"/>
      <c r="AS95" s="97"/>
      <c r="AT95" s="33"/>
      <c r="AU95" s="84"/>
      <c r="AV95" s="84"/>
      <c r="AW95" s="33"/>
      <c r="AX95" s="33"/>
      <c r="AY95" s="33"/>
      <c r="AZ95" s="33"/>
      <c r="BA95" s="33"/>
      <c r="BB95" s="33"/>
      <c r="BC95" s="33"/>
      <c r="BD95" s="33"/>
      <c r="BE95" s="33"/>
      <c r="BF95" s="33"/>
      <c r="BG95" s="33"/>
    </row>
    <row r="96" spans="1:59" ht="24" customHeight="1" x14ac:dyDescent="0.15">
      <c r="A96" s="26"/>
      <c r="B96" s="142"/>
      <c r="C96" s="470" t="s">
        <v>78</v>
      </c>
      <c r="D96" s="470"/>
      <c r="E96" s="470"/>
      <c r="F96" s="470"/>
      <c r="G96" s="470"/>
      <c r="H96" s="470"/>
      <c r="I96" s="470"/>
      <c r="J96" s="470"/>
      <c r="K96" s="470"/>
      <c r="L96" s="470"/>
      <c r="M96" s="470"/>
      <c r="N96" s="470"/>
      <c r="O96" s="470"/>
      <c r="P96" s="470"/>
      <c r="Q96" s="470"/>
      <c r="R96" s="470"/>
      <c r="S96" s="470"/>
      <c r="T96" s="470"/>
      <c r="U96" s="470"/>
      <c r="V96" s="470"/>
      <c r="W96" s="470"/>
      <c r="X96" s="470"/>
      <c r="Y96" s="470" t="s">
        <v>78</v>
      </c>
      <c r="Z96" s="470"/>
      <c r="AA96" s="470"/>
      <c r="AB96" s="470"/>
      <c r="AC96" s="470"/>
      <c r="AD96" s="470"/>
      <c r="AE96" s="470"/>
      <c r="AF96" s="470"/>
      <c r="AG96" s="470"/>
      <c r="AH96" s="470"/>
      <c r="AI96" s="470"/>
      <c r="AJ96" s="470"/>
      <c r="AK96" s="470"/>
      <c r="AL96" s="470"/>
      <c r="AM96" s="470"/>
      <c r="AN96" s="470"/>
      <c r="AO96" s="470"/>
      <c r="AP96" s="470"/>
      <c r="AQ96" s="470"/>
      <c r="AR96" s="471"/>
      <c r="AS96" s="86"/>
      <c r="AT96" s="32" t="s">
        <v>318</v>
      </c>
      <c r="AU96" s="84"/>
      <c r="AV96" s="84"/>
      <c r="AW96" s="33"/>
      <c r="AX96" s="33"/>
      <c r="AY96" s="33"/>
      <c r="AZ96" s="33"/>
      <c r="BA96" s="33"/>
      <c r="BB96" s="33"/>
      <c r="BC96" s="33"/>
      <c r="BD96" s="33"/>
      <c r="BE96" s="33"/>
      <c r="BF96" s="33"/>
      <c r="BG96" s="33"/>
    </row>
    <row r="97" spans="1:59" ht="24" customHeight="1" x14ac:dyDescent="0.15">
      <c r="A97" s="26"/>
      <c r="B97" s="142"/>
      <c r="C97" s="449" t="s">
        <v>79</v>
      </c>
      <c r="D97" s="447"/>
      <c r="E97" s="447"/>
      <c r="F97" s="447"/>
      <c r="G97" s="447"/>
      <c r="H97" s="447"/>
      <c r="I97" s="448"/>
      <c r="J97" s="447" t="s">
        <v>316</v>
      </c>
      <c r="K97" s="447"/>
      <c r="L97" s="447"/>
      <c r="M97" s="447"/>
      <c r="N97" s="447"/>
      <c r="O97" s="447"/>
      <c r="P97" s="447"/>
      <c r="Q97" s="447"/>
      <c r="R97" s="447"/>
      <c r="S97" s="447"/>
      <c r="T97" s="447"/>
      <c r="U97" s="447"/>
      <c r="V97" s="447"/>
      <c r="W97" s="447"/>
      <c r="X97" s="448"/>
      <c r="Y97" s="449" t="s">
        <v>79</v>
      </c>
      <c r="Z97" s="447"/>
      <c r="AA97" s="448"/>
      <c r="AB97" s="449" t="s">
        <v>80</v>
      </c>
      <c r="AC97" s="447"/>
      <c r="AD97" s="447"/>
      <c r="AE97" s="447"/>
      <c r="AF97" s="447"/>
      <c r="AG97" s="447"/>
      <c r="AH97" s="447"/>
      <c r="AI97" s="447"/>
      <c r="AJ97" s="447"/>
      <c r="AK97" s="447"/>
      <c r="AL97" s="447"/>
      <c r="AM97" s="447"/>
      <c r="AN97" s="447"/>
      <c r="AO97" s="447"/>
      <c r="AP97" s="447"/>
      <c r="AQ97" s="447"/>
      <c r="AR97" s="450"/>
      <c r="AS97" s="86"/>
      <c r="AT97" s="55" t="s">
        <v>317</v>
      </c>
      <c r="AU97" s="84"/>
      <c r="AV97" s="84"/>
      <c r="AW97" s="33"/>
      <c r="AX97" s="33"/>
      <c r="AY97" s="33"/>
      <c r="AZ97" s="33"/>
      <c r="BA97" s="33"/>
      <c r="BB97" s="33"/>
      <c r="BC97" s="33"/>
      <c r="BD97" s="33"/>
      <c r="BE97" s="33"/>
      <c r="BF97" s="33"/>
      <c r="BG97" s="33"/>
    </row>
    <row r="98" spans="1:59" ht="24" customHeight="1" x14ac:dyDescent="0.15">
      <c r="A98" s="26"/>
      <c r="B98" s="142"/>
      <c r="C98" s="466">
        <v>34</v>
      </c>
      <c r="D98" s="467"/>
      <c r="E98" s="467"/>
      <c r="F98" s="467"/>
      <c r="G98" s="467"/>
      <c r="H98" s="467"/>
      <c r="I98" s="468"/>
      <c r="J98" s="467" t="s">
        <v>189</v>
      </c>
      <c r="K98" s="467"/>
      <c r="L98" s="467"/>
      <c r="M98" s="467"/>
      <c r="N98" s="467"/>
      <c r="O98" s="467"/>
      <c r="P98" s="467"/>
      <c r="Q98" s="467"/>
      <c r="R98" s="467"/>
      <c r="S98" s="467"/>
      <c r="T98" s="467"/>
      <c r="U98" s="467"/>
      <c r="V98" s="467"/>
      <c r="W98" s="467"/>
      <c r="X98" s="468"/>
      <c r="Y98" s="466">
        <v>34</v>
      </c>
      <c r="Z98" s="467"/>
      <c r="AA98" s="468"/>
      <c r="AB98" s="466" t="str">
        <f>IFERROR(VLOOKUP(Y98,輸送品目!$B$3:$C$45,2,FALSE),"")</f>
        <v>食料工業品</v>
      </c>
      <c r="AC98" s="467"/>
      <c r="AD98" s="467"/>
      <c r="AE98" s="467"/>
      <c r="AF98" s="467"/>
      <c r="AG98" s="467"/>
      <c r="AH98" s="467"/>
      <c r="AI98" s="467"/>
      <c r="AJ98" s="467"/>
      <c r="AK98" s="467"/>
      <c r="AL98" s="467"/>
      <c r="AM98" s="467"/>
      <c r="AN98" s="467"/>
      <c r="AO98" s="467"/>
      <c r="AP98" s="467"/>
      <c r="AQ98" s="467"/>
      <c r="AR98" s="469"/>
      <c r="AS98" s="86"/>
      <c r="AT98" s="33"/>
      <c r="AU98" s="33"/>
      <c r="AV98" s="33"/>
      <c r="AW98" s="33"/>
      <c r="AX98" s="33"/>
      <c r="AY98" s="33"/>
      <c r="AZ98" s="33"/>
      <c r="BA98" s="33"/>
      <c r="BB98" s="33"/>
      <c r="BC98" s="33"/>
      <c r="BD98" s="33"/>
      <c r="BE98" s="33"/>
      <c r="BF98" s="33"/>
      <c r="BG98" s="33"/>
    </row>
    <row r="99" spans="1:59" x14ac:dyDescent="0.15">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33"/>
      <c r="AU99" s="33"/>
      <c r="AV99" s="33"/>
      <c r="AW99" s="33"/>
      <c r="AX99" s="33"/>
      <c r="AY99" s="33"/>
      <c r="AZ99" s="33"/>
      <c r="BA99" s="33"/>
      <c r="BB99" s="33"/>
      <c r="BC99" s="33"/>
      <c r="BD99" s="33"/>
      <c r="BE99" s="33"/>
      <c r="BF99" s="33"/>
      <c r="BG99" s="33"/>
    </row>
  </sheetData>
  <sheetProtection algorithmName="SHA-512" hashValue="ggcUOpeU1povP8pSdH97yR7rRrOXt7mZKsyXRLqV15jvdDbMJxGlW7nOKHuuLGAwLh7cLsgUWH8tmqMlB83gBA==" saltValue="GNu48TT4YA0Db/oF7u6oNQ==" spinCount="100000" sheet="1" objects="1" scenarios="1" selectLockedCells="1"/>
  <mergeCells count="231">
    <mergeCell ref="AT32:BC33"/>
    <mergeCell ref="AT2:BF2"/>
    <mergeCell ref="C77:X77"/>
    <mergeCell ref="Y77:AR77"/>
    <mergeCell ref="C97:I97"/>
    <mergeCell ref="J97:X97"/>
    <mergeCell ref="Y97:AA97"/>
    <mergeCell ref="AB97:AR97"/>
    <mergeCell ref="C98:I98"/>
    <mergeCell ref="J98:X98"/>
    <mergeCell ref="Y98:AA98"/>
    <mergeCell ref="AB98:AR98"/>
    <mergeCell ref="C88:D88"/>
    <mergeCell ref="Y88:Z88"/>
    <mergeCell ref="AA88:AR88"/>
    <mergeCell ref="C96:X96"/>
    <mergeCell ref="Y96:AR96"/>
    <mergeCell ref="C86:D86"/>
    <mergeCell ref="Y86:Z86"/>
    <mergeCell ref="AA86:AR86"/>
    <mergeCell ref="C87:D87"/>
    <mergeCell ref="Y87:Z87"/>
    <mergeCell ref="AA87:AR87"/>
    <mergeCell ref="C74:X74"/>
    <mergeCell ref="F85:X85"/>
    <mergeCell ref="Y74:AR74"/>
    <mergeCell ref="C75:X75"/>
    <mergeCell ref="Y75:AR75"/>
    <mergeCell ref="C76:X76"/>
    <mergeCell ref="Y76:AR76"/>
    <mergeCell ref="C71:X71"/>
    <mergeCell ref="Y71:AR71"/>
    <mergeCell ref="C72:X72"/>
    <mergeCell ref="Y72:AR72"/>
    <mergeCell ref="C73:X73"/>
    <mergeCell ref="Y73:AR73"/>
    <mergeCell ref="C78:AR78"/>
    <mergeCell ref="AG60:AH61"/>
    <mergeCell ref="C89:D89"/>
    <mergeCell ref="C90:D90"/>
    <mergeCell ref="C91:D91"/>
    <mergeCell ref="C92:D92"/>
    <mergeCell ref="C93:D93"/>
    <mergeCell ref="C94:D94"/>
    <mergeCell ref="C95:D95"/>
    <mergeCell ref="P66:AR66"/>
    <mergeCell ref="C84:D84"/>
    <mergeCell ref="Y84:Z84"/>
    <mergeCell ref="AA84:AR84"/>
    <mergeCell ref="C85:D85"/>
    <mergeCell ref="Y85:Z85"/>
    <mergeCell ref="AA85:AR85"/>
    <mergeCell ref="C67:O67"/>
    <mergeCell ref="P67:AR67"/>
    <mergeCell ref="C82:X82"/>
    <mergeCell ref="Y82:AR82"/>
    <mergeCell ref="C83:D83"/>
    <mergeCell ref="Y83:Z83"/>
    <mergeCell ref="AA83:AR83"/>
    <mergeCell ref="F83:X83"/>
    <mergeCell ref="F84:X84"/>
    <mergeCell ref="U58:AB59"/>
    <mergeCell ref="AC58:AD59"/>
    <mergeCell ref="AE58:AH59"/>
    <mergeCell ref="N55:O57"/>
    <mergeCell ref="P55:Y55"/>
    <mergeCell ref="Z55:AH55"/>
    <mergeCell ref="C68:AR68"/>
    <mergeCell ref="C69:AR69"/>
    <mergeCell ref="N70:X70"/>
    <mergeCell ref="AI60:AR60"/>
    <mergeCell ref="AI61:AO61"/>
    <mergeCell ref="AP61:AR61"/>
    <mergeCell ref="B63:AR63"/>
    <mergeCell ref="B64:B67"/>
    <mergeCell ref="C64:O64"/>
    <mergeCell ref="P64:AR64"/>
    <mergeCell ref="C65:O65"/>
    <mergeCell ref="P65:AR65"/>
    <mergeCell ref="C66:O66"/>
    <mergeCell ref="Y70:AI70"/>
    <mergeCell ref="AJ70:AR70"/>
    <mergeCell ref="W60:X61"/>
    <mergeCell ref="Y60:AD61"/>
    <mergeCell ref="AE60:AF61"/>
    <mergeCell ref="AI55:AR55"/>
    <mergeCell ref="P56:Y57"/>
    <mergeCell ref="Z56:AH57"/>
    <mergeCell ref="AI56:AO57"/>
    <mergeCell ref="AP56:AR57"/>
    <mergeCell ref="B52:B61"/>
    <mergeCell ref="C52:M57"/>
    <mergeCell ref="N52:O54"/>
    <mergeCell ref="P52:Y52"/>
    <mergeCell ref="Z52:AH52"/>
    <mergeCell ref="AI52:AR52"/>
    <mergeCell ref="P53:Y54"/>
    <mergeCell ref="Z53:AH54"/>
    <mergeCell ref="AI53:AO54"/>
    <mergeCell ref="AP53:AR54"/>
    <mergeCell ref="AI58:AR58"/>
    <mergeCell ref="AI59:AO59"/>
    <mergeCell ref="AP59:AR59"/>
    <mergeCell ref="C60:M61"/>
    <mergeCell ref="N60:P61"/>
    <mergeCell ref="Q60:V61"/>
    <mergeCell ref="C58:M59"/>
    <mergeCell ref="N58:S59"/>
    <mergeCell ref="T58:T59"/>
    <mergeCell ref="AD47:AH47"/>
    <mergeCell ref="AI47:AM47"/>
    <mergeCell ref="AN47:AR47"/>
    <mergeCell ref="AD48:AH48"/>
    <mergeCell ref="AI48:AM48"/>
    <mergeCell ref="AN48:AR48"/>
    <mergeCell ref="D49:M50"/>
    <mergeCell ref="N49:AC49"/>
    <mergeCell ref="AD49:AH49"/>
    <mergeCell ref="AI49:AM49"/>
    <mergeCell ref="AN49:AR49"/>
    <mergeCell ref="N50:AC50"/>
    <mergeCell ref="AD50:AH50"/>
    <mergeCell ref="AI50:AM50"/>
    <mergeCell ref="AN50:AR50"/>
    <mergeCell ref="Q38:AJ40"/>
    <mergeCell ref="AK38:AP40"/>
    <mergeCell ref="AQ38:AR40"/>
    <mergeCell ref="AN43:AR43"/>
    <mergeCell ref="AD44:AH44"/>
    <mergeCell ref="AI44:AM44"/>
    <mergeCell ref="AN44:AR44"/>
    <mergeCell ref="AD45:AH45"/>
    <mergeCell ref="AI45:AM45"/>
    <mergeCell ref="AN45:AR45"/>
    <mergeCell ref="C41:AR41"/>
    <mergeCell ref="C42:C50"/>
    <mergeCell ref="D42:M42"/>
    <mergeCell ref="N42:AC42"/>
    <mergeCell ref="AD42:AH42"/>
    <mergeCell ref="AI42:AR42"/>
    <mergeCell ref="D43:M48"/>
    <mergeCell ref="N43:AC45"/>
    <mergeCell ref="AD43:AH43"/>
    <mergeCell ref="AI43:AM43"/>
    <mergeCell ref="N46:AC48"/>
    <mergeCell ref="AD46:AH46"/>
    <mergeCell ref="AI46:AM46"/>
    <mergeCell ref="AN46:AR46"/>
    <mergeCell ref="F95:X95"/>
    <mergeCell ref="B2:AR2"/>
    <mergeCell ref="B3:B50"/>
    <mergeCell ref="C3:AR3"/>
    <mergeCell ref="Q4:AR5"/>
    <mergeCell ref="C6:C25"/>
    <mergeCell ref="Q6:AR8"/>
    <mergeCell ref="M7:P7"/>
    <mergeCell ref="M9:P9"/>
    <mergeCell ref="Q9:AG12"/>
    <mergeCell ref="AH9:AR9"/>
    <mergeCell ref="AH10:AP12"/>
    <mergeCell ref="AQ10:AR12"/>
    <mergeCell ref="M11:P11"/>
    <mergeCell ref="M20:P20"/>
    <mergeCell ref="M22:P22"/>
    <mergeCell ref="Q22:AG22"/>
    <mergeCell ref="Q13:AR14"/>
    <mergeCell ref="Q15:AR21"/>
    <mergeCell ref="M16:P16"/>
    <mergeCell ref="M18:P18"/>
    <mergeCell ref="Q28:AR28"/>
    <mergeCell ref="M29:P30"/>
    <mergeCell ref="M24:P24"/>
    <mergeCell ref="AA95:AR95"/>
    <mergeCell ref="Y89:Z89"/>
    <mergeCell ref="Y90:Z90"/>
    <mergeCell ref="Y91:Z91"/>
    <mergeCell ref="Y92:Z92"/>
    <mergeCell ref="Y93:Z93"/>
    <mergeCell ref="Y94:Z94"/>
    <mergeCell ref="Y95:Z95"/>
    <mergeCell ref="AA89:AR89"/>
    <mergeCell ref="AA90:AR90"/>
    <mergeCell ref="AA91:AR91"/>
    <mergeCell ref="Q29:AG30"/>
    <mergeCell ref="AH29:AR30"/>
    <mergeCell ref="AH22:AR22"/>
    <mergeCell ref="Q23:AD25"/>
    <mergeCell ref="AE23:AG25"/>
    <mergeCell ref="AH23:AP25"/>
    <mergeCell ref="AQ23:AR25"/>
    <mergeCell ref="AA94:AR94"/>
    <mergeCell ref="F94:X94"/>
    <mergeCell ref="M34:P34"/>
    <mergeCell ref="Q34:AR34"/>
    <mergeCell ref="M35:P36"/>
    <mergeCell ref="Q35:AG36"/>
    <mergeCell ref="AH35:AR36"/>
    <mergeCell ref="Q31:AD31"/>
    <mergeCell ref="AE31:AG31"/>
    <mergeCell ref="AH31:AP31"/>
    <mergeCell ref="AQ31:AR31"/>
    <mergeCell ref="Q32:AR33"/>
    <mergeCell ref="Q37:AD37"/>
    <mergeCell ref="AE37:AG37"/>
    <mergeCell ref="AH37:AP37"/>
    <mergeCell ref="AQ37:AR37"/>
    <mergeCell ref="D38:P40"/>
    <mergeCell ref="B68:B98"/>
    <mergeCell ref="C79:X79"/>
    <mergeCell ref="C80:X80"/>
    <mergeCell ref="C81:X81"/>
    <mergeCell ref="Y79:AR79"/>
    <mergeCell ref="Y80:AR80"/>
    <mergeCell ref="Y81:AR81"/>
    <mergeCell ref="AT8:BF9"/>
    <mergeCell ref="AT63:BF63"/>
    <mergeCell ref="AT52:BF52"/>
    <mergeCell ref="AT18:BF19"/>
    <mergeCell ref="C70:M70"/>
    <mergeCell ref="AT68:BF68"/>
    <mergeCell ref="Q26:AR27"/>
    <mergeCell ref="AA92:AR92"/>
    <mergeCell ref="AA93:AR93"/>
    <mergeCell ref="F86:X86"/>
    <mergeCell ref="F87:X87"/>
    <mergeCell ref="F88:X88"/>
    <mergeCell ref="F89:X89"/>
    <mergeCell ref="F90:X90"/>
    <mergeCell ref="F91:X91"/>
    <mergeCell ref="F92:X92"/>
    <mergeCell ref="F93:X93"/>
  </mergeCells>
  <phoneticPr fontId="2"/>
  <dataValidations count="10">
    <dataValidation type="list" allowBlank="1" showInputMessage="1" showErrorMessage="1" sqref="K7" xr:uid="{AA5DE337-DBAB-4B36-B6BA-361CB4FDA1F1}">
      <formula1>$A$31:$B$31</formula1>
    </dataValidation>
    <dataValidation type="whole" allowBlank="1" showInputMessage="1" showErrorMessage="1" sqref="AH10:AP12" xr:uid="{B3E7487A-8484-4D29-B4E5-5541C3F8FE5D}">
      <formula1>0</formula1>
      <formula2>50</formula2>
    </dataValidation>
    <dataValidation operator="greaterThanOrEqual" allowBlank="1" showInputMessage="1" showErrorMessage="1" sqref="AI53 AI56" xr:uid="{FA00E865-FDB3-4D27-A4F8-3BDD4657FAD0}"/>
    <dataValidation type="decimal" operator="greaterThanOrEqual" allowBlank="1" showInputMessage="1" showErrorMessage="1" sqref="Z56 Z53:AH54" xr:uid="{10AFF2BF-035A-4DFE-82EA-CDF95FBE3A17}">
      <formula1>0</formula1>
    </dataValidation>
    <dataValidation type="whole" allowBlank="1" showInputMessage="1" showErrorMessage="1" sqref="Y98:AA98 C98:I98" xr:uid="{C0DB68AA-2F04-42BD-8C7B-D1E2FD6216AF}">
      <formula1>1</formula1>
      <formula2>43</formula2>
    </dataValidation>
    <dataValidation type="whole" imeMode="halfAlpha" allowBlank="1" showInputMessage="1" showErrorMessage="1" sqref="AK38:AP40" xr:uid="{DA41BBE0-2EF6-4925-A272-983F630C0321}">
      <formula1>1</formula1>
      <formula2>99999</formula2>
    </dataValidation>
    <dataValidation type="whole" allowBlank="1" showInputMessage="1" showErrorMessage="1" sqref="Q23:AD25 Q31:AD31 AH31:AP31 Q37:AD37 AH37:AP37 AH23:AP25 AI43:AM50" xr:uid="{4040D33F-D09B-4D69-B622-9E3FBB60EDEE}">
      <formula1>0</formula1>
      <formula2>99999</formula2>
    </dataValidation>
    <dataValidation type="whole" allowBlank="1" showInputMessage="1" showErrorMessage="1" sqref="AJ70:AJ77" xr:uid="{1CEC76EB-35BF-4881-87E1-2BDF132F40E6}">
      <formula1>5</formula1>
      <formula2>17</formula2>
    </dataValidation>
    <dataValidation type="whole" allowBlank="1" showInputMessage="1" showErrorMessage="1" sqref="N70:X77" xr:uid="{83DD4654-6B8B-441C-A3FB-13EF20288509}">
      <formula1>1</formula1>
      <formula2>4</formula2>
    </dataValidation>
    <dataValidation imeMode="hiragana" allowBlank="1" showInputMessage="1" showErrorMessage="1" sqref="C77:AR77" xr:uid="{09872636-C998-4145-9285-3482A524E4D9}"/>
  </dataValidations>
  <printOptions horizontalCentered="1" verticalCentered="1"/>
  <pageMargins left="0.23622047244094491" right="0.23622047244094491" top="0.55118110236220474" bottom="0.55118110236220474" header="0.31496062992125984" footer="0.31496062992125984"/>
  <pageSetup paperSize="9" scale="89" fitToHeight="0" orientation="portrait" r:id="rId1"/>
  <colBreaks count="1" manualBreakCount="1">
    <brk id="51" max="1048575" man="1"/>
  </col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5F8B5995-AAFF-49A8-BA7C-12A06E7535B0}">
          <x14:formula1>
            <xm:f>リスト!$A$40:$B$40</xm:f>
          </x14:formula1>
          <xm:sqref>I33</xm:sqref>
        </x14:dataValidation>
        <x14:dataValidation type="list" allowBlank="1" showInputMessage="1" showErrorMessage="1" xr:uid="{7A94F678-5D77-4333-8BA4-2AC23748859E}">
          <x14:formula1>
            <xm:f>リスト!$A$36:$B$36</xm:f>
          </x14:formula1>
          <xm:sqref>I14 J16 J18 J20 J22 J24</xm:sqref>
        </x14:dataValidation>
        <x14:dataValidation type="list" allowBlank="1" showInputMessage="1" showErrorMessage="1" xr:uid="{AFCDE32A-127C-44E3-9107-1E1E66EFE26A}">
          <x14:formula1>
            <xm:f>リスト!$A$38:$B$38</xm:f>
          </x14:formula1>
          <xm:sqref>I27</xm:sqref>
        </x14:dataValidation>
        <x14:dataValidation type="list" allowBlank="1" showInputMessage="1" showErrorMessage="1" xr:uid="{3FF38BF4-3064-4012-8BD6-77CE2698FED1}">
          <x14:formula1>
            <xm:f>リスト!$A$34:$B$34</xm:f>
          </x14:formula1>
          <xm:sqref>J11 I5 J7 J9</xm:sqref>
        </x14:dataValidation>
        <x14:dataValidation type="list" allowBlank="1" showInputMessage="1" showErrorMessage="1" error="プルダウンメニューから選択してください。" xr:uid="{88F364DA-4511-4A04-9515-E1FCC08E7B2F}">
          <x14:formula1>
            <xm:f>リスト!$A$4:$A$11</xm:f>
          </x14:formula1>
          <xm:sqref>C74:AR75</xm:sqref>
        </x14:dataValidation>
        <x14:dataValidation type="list" allowBlank="1" showInputMessage="1" showErrorMessage="1" xr:uid="{AED8001E-29B5-4608-A0B0-2DE69DF4681B}">
          <x14:formula1>
            <xm:f>リスト!$D$15:$D$16</xm:f>
          </x14:formula1>
          <xm:sqref>C83:D95 Y83:Z95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112"/>
  <sheetViews>
    <sheetView showGridLines="0" view="pageBreakPreview" zoomScale="85" zoomScaleNormal="100" zoomScaleSheetLayoutView="85" workbookViewId="0">
      <selection activeCell="I5" sqref="I5:J5"/>
    </sheetView>
  </sheetViews>
  <sheetFormatPr defaultColWidth="9.625" defaultRowHeight="14.25" x14ac:dyDescent="0.15"/>
  <cols>
    <col min="1" max="2" width="3.25" style="28" customWidth="1"/>
    <col min="3" max="3" width="0.875" style="28" customWidth="1"/>
    <col min="4" max="4" width="3" style="28" customWidth="1"/>
    <col min="5" max="5" width="1.875" style="28" customWidth="1"/>
    <col min="6" max="6" width="0.875" style="28" customWidth="1"/>
    <col min="7" max="8" width="2.125" style="28" hidden="1" customWidth="1"/>
    <col min="9" max="10" width="1.25" style="28" customWidth="1"/>
    <col min="11" max="11" width="2.625" style="28" customWidth="1"/>
    <col min="12" max="12" width="2.125" style="28" customWidth="1"/>
    <col min="13" max="13" width="0.875" style="28" customWidth="1"/>
    <col min="14" max="14" width="10.375" style="28" customWidth="1"/>
    <col min="15" max="15" width="2.125" style="28" customWidth="1"/>
    <col min="16" max="16" width="6.5" style="28" customWidth="1"/>
    <col min="17" max="17" width="2.125" style="28" customWidth="1"/>
    <col min="18" max="18" width="3.125" style="28" customWidth="1"/>
    <col min="19" max="19" width="2.125" style="28" customWidth="1"/>
    <col min="20" max="20" width="1.625" style="28" customWidth="1"/>
    <col min="21" max="21" width="4.625" style="28" customWidth="1"/>
    <col min="22" max="22" width="1.25" style="28" customWidth="1"/>
    <col min="23" max="24" width="2.125" style="28" hidden="1" customWidth="1"/>
    <col min="25" max="25" width="2.875" style="28" customWidth="1"/>
    <col min="26" max="27" width="2.125" style="28" customWidth="1"/>
    <col min="28" max="28" width="2.5" style="28" customWidth="1"/>
    <col min="29" max="29" width="3.75" style="28" customWidth="1"/>
    <col min="30" max="32" width="2.125" style="28" customWidth="1"/>
    <col min="33" max="33" width="2.875" style="28" customWidth="1"/>
    <col min="34" max="34" width="2.5" style="28" customWidth="1"/>
    <col min="35" max="35" width="3.625" style="28" customWidth="1"/>
    <col min="36" max="36" width="2.125" style="28" customWidth="1"/>
    <col min="37" max="37" width="8.25" style="28" customWidth="1"/>
    <col min="38" max="38" width="2.125" style="28" customWidth="1"/>
    <col min="39" max="39" width="3.75" style="28" customWidth="1"/>
    <col min="40" max="44" width="2.125" style="28" customWidth="1"/>
    <col min="45" max="45" width="3.625" style="28" customWidth="1"/>
    <col min="46" max="46" width="2.125" style="28" customWidth="1"/>
    <col min="47" max="16384" width="9.625" style="28"/>
  </cols>
  <sheetData>
    <row r="1" spans="1:46" ht="15" thickBot="1" x14ac:dyDescent="0.2">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row>
    <row r="2" spans="1:46" ht="19.5" customHeight="1" x14ac:dyDescent="0.15">
      <c r="A2" s="26"/>
      <c r="B2" s="204" t="s">
        <v>0</v>
      </c>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6"/>
      <c r="AT2" s="29"/>
    </row>
    <row r="3" spans="1:46" ht="15.6" customHeight="1" x14ac:dyDescent="0.15">
      <c r="A3" s="26"/>
      <c r="B3" s="207" t="s">
        <v>1</v>
      </c>
      <c r="C3" s="211" t="s">
        <v>299</v>
      </c>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211"/>
      <c r="AF3" s="211"/>
      <c r="AG3" s="211"/>
      <c r="AH3" s="211"/>
      <c r="AI3" s="211"/>
      <c r="AJ3" s="211"/>
      <c r="AK3" s="211"/>
      <c r="AL3" s="211"/>
      <c r="AM3" s="211"/>
      <c r="AN3" s="211"/>
      <c r="AO3" s="211"/>
      <c r="AP3" s="211"/>
      <c r="AQ3" s="211"/>
      <c r="AR3" s="211"/>
      <c r="AS3" s="212"/>
      <c r="AT3" s="31"/>
    </row>
    <row r="4" spans="1:46" ht="5.0999999999999996" customHeight="1" thickBot="1" x14ac:dyDescent="0.2">
      <c r="A4" s="26"/>
      <c r="B4" s="208"/>
      <c r="C4" s="34"/>
      <c r="D4" s="35"/>
      <c r="E4" s="36"/>
      <c r="F4" s="36"/>
      <c r="G4" s="36"/>
      <c r="H4" s="36"/>
      <c r="I4" s="36"/>
      <c r="J4" s="36"/>
      <c r="K4" s="36"/>
      <c r="L4" s="36"/>
      <c r="M4" s="36"/>
      <c r="N4" s="36"/>
      <c r="O4" s="36"/>
      <c r="P4" s="36"/>
      <c r="Q4" s="36"/>
      <c r="R4" s="153" t="s">
        <v>2</v>
      </c>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5"/>
      <c r="AT4" s="31"/>
    </row>
    <row r="5" spans="1:46" ht="15.6" customHeight="1" thickBot="1" x14ac:dyDescent="0.2">
      <c r="A5" s="26"/>
      <c r="B5" s="208"/>
      <c r="C5" s="34"/>
      <c r="D5" s="37"/>
      <c r="E5" s="38"/>
      <c r="F5" s="38"/>
      <c r="G5" s="38"/>
      <c r="H5" s="38"/>
      <c r="I5" s="493"/>
      <c r="J5" s="494"/>
      <c r="K5" s="40"/>
      <c r="L5" s="40"/>
      <c r="M5" s="38"/>
      <c r="N5" s="40" t="s">
        <v>4</v>
      </c>
      <c r="O5" s="38"/>
      <c r="P5" s="38"/>
      <c r="Q5" s="38"/>
      <c r="R5" s="156"/>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8"/>
      <c r="AT5" s="31"/>
    </row>
    <row r="6" spans="1:46" ht="5.0999999999999996" customHeight="1" thickBot="1" x14ac:dyDescent="0.2">
      <c r="A6" s="26"/>
      <c r="B6" s="208"/>
      <c r="C6" s="213" t="s">
        <v>5</v>
      </c>
      <c r="D6" s="42"/>
      <c r="E6" s="43"/>
      <c r="F6" s="43"/>
      <c r="G6" s="43"/>
      <c r="H6" s="43"/>
      <c r="I6" s="508"/>
      <c r="J6" s="508"/>
      <c r="K6" s="43"/>
      <c r="L6" s="43"/>
      <c r="M6" s="43"/>
      <c r="N6" s="43"/>
      <c r="O6" s="43"/>
      <c r="P6" s="43"/>
      <c r="Q6" s="43"/>
      <c r="R6" s="495"/>
      <c r="S6" s="496"/>
      <c r="T6" s="496"/>
      <c r="U6" s="496"/>
      <c r="V6" s="496"/>
      <c r="W6" s="496"/>
      <c r="X6" s="496"/>
      <c r="Y6" s="496"/>
      <c r="Z6" s="496"/>
      <c r="AA6" s="496"/>
      <c r="AB6" s="496"/>
      <c r="AC6" s="496"/>
      <c r="AD6" s="496"/>
      <c r="AE6" s="496"/>
      <c r="AF6" s="496"/>
      <c r="AG6" s="496"/>
      <c r="AH6" s="496"/>
      <c r="AI6" s="496"/>
      <c r="AJ6" s="496"/>
      <c r="AK6" s="496"/>
      <c r="AL6" s="496"/>
      <c r="AM6" s="496"/>
      <c r="AN6" s="496"/>
      <c r="AO6" s="496"/>
      <c r="AP6" s="496"/>
      <c r="AQ6" s="496"/>
      <c r="AR6" s="496"/>
      <c r="AS6" s="497"/>
      <c r="AT6" s="31"/>
    </row>
    <row r="7" spans="1:46" ht="15.6" customHeight="1" thickBot="1" x14ac:dyDescent="0.2">
      <c r="A7" s="26"/>
      <c r="B7" s="208"/>
      <c r="C7" s="213"/>
      <c r="D7" s="37"/>
      <c r="E7" s="38"/>
      <c r="F7" s="38"/>
      <c r="G7" s="38"/>
      <c r="H7" s="38"/>
      <c r="I7" s="512"/>
      <c r="J7" s="513"/>
      <c r="K7" s="22"/>
      <c r="L7" s="47"/>
      <c r="M7" s="38"/>
      <c r="N7" s="185" t="s">
        <v>6</v>
      </c>
      <c r="O7" s="185"/>
      <c r="P7" s="185"/>
      <c r="Q7" s="185"/>
      <c r="R7" s="498"/>
      <c r="S7" s="499"/>
      <c r="T7" s="499"/>
      <c r="U7" s="499"/>
      <c r="V7" s="499"/>
      <c r="W7" s="499"/>
      <c r="X7" s="499"/>
      <c r="Y7" s="499"/>
      <c r="Z7" s="499"/>
      <c r="AA7" s="499"/>
      <c r="AB7" s="499"/>
      <c r="AC7" s="499"/>
      <c r="AD7" s="499"/>
      <c r="AE7" s="499"/>
      <c r="AF7" s="499"/>
      <c r="AG7" s="499"/>
      <c r="AH7" s="499"/>
      <c r="AI7" s="499"/>
      <c r="AJ7" s="499"/>
      <c r="AK7" s="499"/>
      <c r="AL7" s="499"/>
      <c r="AM7" s="499"/>
      <c r="AN7" s="499"/>
      <c r="AO7" s="499"/>
      <c r="AP7" s="499"/>
      <c r="AQ7" s="499"/>
      <c r="AR7" s="499"/>
      <c r="AS7" s="500"/>
      <c r="AT7" s="31"/>
    </row>
    <row r="8" spans="1:46" ht="5.0999999999999996" customHeight="1" thickBot="1" x14ac:dyDescent="0.2">
      <c r="A8" s="26"/>
      <c r="B8" s="208"/>
      <c r="C8" s="214"/>
      <c r="D8" s="42"/>
      <c r="E8" s="43"/>
      <c r="F8" s="43"/>
      <c r="G8" s="43"/>
      <c r="H8" s="43"/>
      <c r="I8" s="512"/>
      <c r="J8" s="512"/>
      <c r="K8" s="43"/>
      <c r="L8" s="43"/>
      <c r="M8" s="43"/>
      <c r="N8" s="49"/>
      <c r="O8" s="49"/>
      <c r="P8" s="49"/>
      <c r="Q8" s="49"/>
      <c r="R8" s="498"/>
      <c r="S8" s="499"/>
      <c r="T8" s="499"/>
      <c r="U8" s="499"/>
      <c r="V8" s="499"/>
      <c r="W8" s="499"/>
      <c r="X8" s="499"/>
      <c r="Y8" s="499"/>
      <c r="Z8" s="499"/>
      <c r="AA8" s="499"/>
      <c r="AB8" s="499"/>
      <c r="AC8" s="499"/>
      <c r="AD8" s="499"/>
      <c r="AE8" s="499"/>
      <c r="AF8" s="499"/>
      <c r="AG8" s="499"/>
      <c r="AH8" s="499"/>
      <c r="AI8" s="499"/>
      <c r="AJ8" s="499"/>
      <c r="AK8" s="499"/>
      <c r="AL8" s="499"/>
      <c r="AM8" s="499"/>
      <c r="AN8" s="499"/>
      <c r="AO8" s="499"/>
      <c r="AP8" s="499"/>
      <c r="AQ8" s="499"/>
      <c r="AR8" s="499"/>
      <c r="AS8" s="500"/>
      <c r="AT8" s="31"/>
    </row>
    <row r="9" spans="1:46" ht="15.6" customHeight="1" thickBot="1" x14ac:dyDescent="0.2">
      <c r="A9" s="26"/>
      <c r="B9" s="208"/>
      <c r="C9" s="214"/>
      <c r="D9" s="37"/>
      <c r="E9" s="38"/>
      <c r="F9" s="38"/>
      <c r="G9" s="38"/>
      <c r="H9" s="38"/>
      <c r="I9" s="512"/>
      <c r="J9" s="513"/>
      <c r="K9" s="22"/>
      <c r="L9" s="40"/>
      <c r="M9" s="38"/>
      <c r="N9" s="185" t="s">
        <v>7</v>
      </c>
      <c r="O9" s="185"/>
      <c r="P9" s="185"/>
      <c r="Q9" s="185"/>
      <c r="R9" s="224"/>
      <c r="S9" s="225"/>
      <c r="T9" s="225"/>
      <c r="U9" s="225"/>
      <c r="V9" s="225"/>
      <c r="W9" s="225"/>
      <c r="X9" s="225"/>
      <c r="Y9" s="225"/>
      <c r="Z9" s="225"/>
      <c r="AA9" s="225"/>
      <c r="AB9" s="225"/>
      <c r="AC9" s="225"/>
      <c r="AD9" s="225"/>
      <c r="AE9" s="225"/>
      <c r="AF9" s="225"/>
      <c r="AG9" s="225"/>
      <c r="AH9" s="225"/>
      <c r="AI9" s="153" t="s">
        <v>8</v>
      </c>
      <c r="AJ9" s="154"/>
      <c r="AK9" s="154"/>
      <c r="AL9" s="154"/>
      <c r="AM9" s="154"/>
      <c r="AN9" s="154"/>
      <c r="AO9" s="154"/>
      <c r="AP9" s="154"/>
      <c r="AQ9" s="154"/>
      <c r="AR9" s="154"/>
      <c r="AS9" s="155"/>
      <c r="AT9" s="31"/>
    </row>
    <row r="10" spans="1:46" ht="5.0999999999999996" customHeight="1" thickBot="1" x14ac:dyDescent="0.2">
      <c r="A10" s="26"/>
      <c r="B10" s="208"/>
      <c r="C10" s="214"/>
      <c r="D10" s="42"/>
      <c r="E10" s="43"/>
      <c r="F10" s="43"/>
      <c r="G10" s="43"/>
      <c r="H10" s="43"/>
      <c r="I10" s="512"/>
      <c r="J10" s="512"/>
      <c r="K10" s="43"/>
      <c r="L10" s="43"/>
      <c r="M10" s="43"/>
      <c r="N10" s="49"/>
      <c r="O10" s="49"/>
      <c r="P10" s="49"/>
      <c r="Q10" s="49"/>
      <c r="R10" s="226"/>
      <c r="S10" s="227"/>
      <c r="T10" s="227"/>
      <c r="U10" s="227"/>
      <c r="V10" s="227"/>
      <c r="W10" s="227"/>
      <c r="X10" s="227"/>
      <c r="Y10" s="227"/>
      <c r="Z10" s="227"/>
      <c r="AA10" s="227"/>
      <c r="AB10" s="227"/>
      <c r="AC10" s="227"/>
      <c r="AD10" s="227"/>
      <c r="AE10" s="227"/>
      <c r="AF10" s="227"/>
      <c r="AG10" s="227"/>
      <c r="AH10" s="227"/>
      <c r="AI10" s="502"/>
      <c r="AJ10" s="503"/>
      <c r="AK10" s="503"/>
      <c r="AL10" s="503"/>
      <c r="AM10" s="503"/>
      <c r="AN10" s="503"/>
      <c r="AO10" s="503"/>
      <c r="AP10" s="503"/>
      <c r="AQ10" s="503"/>
      <c r="AR10" s="176" t="s">
        <v>9</v>
      </c>
      <c r="AS10" s="177"/>
      <c r="AT10" s="31"/>
    </row>
    <row r="11" spans="1:46" ht="15.6" customHeight="1" thickBot="1" x14ac:dyDescent="0.2">
      <c r="A11" s="26"/>
      <c r="B11" s="208"/>
      <c r="C11" s="214"/>
      <c r="D11" s="37"/>
      <c r="E11" s="38"/>
      <c r="F11" s="38"/>
      <c r="G11" s="38"/>
      <c r="H11" s="38"/>
      <c r="I11" s="512"/>
      <c r="J11" s="513"/>
      <c r="K11" s="22"/>
      <c r="L11" s="40"/>
      <c r="M11" s="38"/>
      <c r="N11" s="185" t="s">
        <v>10</v>
      </c>
      <c r="O11" s="185"/>
      <c r="P11" s="185"/>
      <c r="Q11" s="185"/>
      <c r="R11" s="226"/>
      <c r="S11" s="227"/>
      <c r="T11" s="227"/>
      <c r="U11" s="227"/>
      <c r="V11" s="227"/>
      <c r="W11" s="227"/>
      <c r="X11" s="227"/>
      <c r="Y11" s="227"/>
      <c r="Z11" s="227"/>
      <c r="AA11" s="227"/>
      <c r="AB11" s="227"/>
      <c r="AC11" s="227"/>
      <c r="AD11" s="227"/>
      <c r="AE11" s="227"/>
      <c r="AF11" s="227"/>
      <c r="AG11" s="227"/>
      <c r="AH11" s="227"/>
      <c r="AI11" s="504"/>
      <c r="AJ11" s="505"/>
      <c r="AK11" s="505"/>
      <c r="AL11" s="505"/>
      <c r="AM11" s="505"/>
      <c r="AN11" s="505"/>
      <c r="AO11" s="505"/>
      <c r="AP11" s="505"/>
      <c r="AQ11" s="505"/>
      <c r="AR11" s="170"/>
      <c r="AS11" s="178"/>
      <c r="AT11" s="31"/>
    </row>
    <row r="12" spans="1:46" ht="5.0999999999999996" customHeight="1" thickBot="1" x14ac:dyDescent="0.2">
      <c r="A12" s="26"/>
      <c r="B12" s="208"/>
      <c r="C12" s="214"/>
      <c r="D12" s="52"/>
      <c r="E12" s="53"/>
      <c r="F12" s="53"/>
      <c r="G12" s="53"/>
      <c r="H12" s="53"/>
      <c r="I12" s="53"/>
      <c r="J12" s="53"/>
      <c r="K12" s="53"/>
      <c r="L12" s="53"/>
      <c r="M12" s="53"/>
      <c r="N12" s="53"/>
      <c r="O12" s="53"/>
      <c r="P12" s="53"/>
      <c r="Q12" s="53"/>
      <c r="R12" s="228"/>
      <c r="S12" s="229"/>
      <c r="T12" s="229"/>
      <c r="U12" s="229"/>
      <c r="V12" s="229"/>
      <c r="W12" s="229"/>
      <c r="X12" s="229"/>
      <c r="Y12" s="229"/>
      <c r="Z12" s="229"/>
      <c r="AA12" s="229"/>
      <c r="AB12" s="229"/>
      <c r="AC12" s="229"/>
      <c r="AD12" s="229"/>
      <c r="AE12" s="229"/>
      <c r="AF12" s="229"/>
      <c r="AG12" s="229"/>
      <c r="AH12" s="229"/>
      <c r="AI12" s="506"/>
      <c r="AJ12" s="507"/>
      <c r="AK12" s="507"/>
      <c r="AL12" s="507"/>
      <c r="AM12" s="507"/>
      <c r="AN12" s="507"/>
      <c r="AO12" s="507"/>
      <c r="AP12" s="507"/>
      <c r="AQ12" s="507"/>
      <c r="AR12" s="172"/>
      <c r="AS12" s="179"/>
      <c r="AT12" s="31"/>
    </row>
    <row r="13" spans="1:46" ht="5.0999999999999996" customHeight="1" thickTop="1" thickBot="1" x14ac:dyDescent="0.2">
      <c r="A13" s="26"/>
      <c r="B13" s="208"/>
      <c r="C13" s="214"/>
      <c r="D13" s="42"/>
      <c r="E13" s="43"/>
      <c r="F13" s="43"/>
      <c r="G13" s="43"/>
      <c r="H13" s="43"/>
      <c r="I13" s="43"/>
      <c r="J13" s="43"/>
      <c r="K13" s="43"/>
      <c r="L13" s="43"/>
      <c r="M13" s="43"/>
      <c r="N13" s="43"/>
      <c r="O13" s="43"/>
      <c r="P13" s="43"/>
      <c r="Q13" s="43"/>
      <c r="R13" s="239" t="s">
        <v>11</v>
      </c>
      <c r="S13" s="240"/>
      <c r="T13" s="240"/>
      <c r="U13" s="240"/>
      <c r="V13" s="240"/>
      <c r="W13" s="240"/>
      <c r="X13" s="240"/>
      <c r="Y13" s="240"/>
      <c r="Z13" s="240"/>
      <c r="AA13" s="240"/>
      <c r="AB13" s="240"/>
      <c r="AC13" s="240"/>
      <c r="AD13" s="240"/>
      <c r="AE13" s="240"/>
      <c r="AF13" s="240"/>
      <c r="AG13" s="240"/>
      <c r="AH13" s="240"/>
      <c r="AI13" s="240"/>
      <c r="AJ13" s="240"/>
      <c r="AK13" s="240"/>
      <c r="AL13" s="240"/>
      <c r="AM13" s="240"/>
      <c r="AN13" s="240"/>
      <c r="AO13" s="240"/>
      <c r="AP13" s="240"/>
      <c r="AQ13" s="240"/>
      <c r="AR13" s="240"/>
      <c r="AS13" s="241"/>
      <c r="AT13" s="31"/>
    </row>
    <row r="14" spans="1:46" ht="15.6" customHeight="1" thickBot="1" x14ac:dyDescent="0.2">
      <c r="A14" s="26"/>
      <c r="B14" s="208"/>
      <c r="C14" s="214"/>
      <c r="D14" s="37"/>
      <c r="E14" s="38"/>
      <c r="F14" s="38"/>
      <c r="G14" s="38"/>
      <c r="H14" s="38"/>
      <c r="I14" s="493"/>
      <c r="J14" s="494"/>
      <c r="K14" s="40"/>
      <c r="L14" s="40"/>
      <c r="M14" s="38"/>
      <c r="N14" s="40" t="s">
        <v>12</v>
      </c>
      <c r="O14" s="38"/>
      <c r="P14" s="38"/>
      <c r="Q14" s="38"/>
      <c r="R14" s="156"/>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8"/>
      <c r="AT14" s="31"/>
    </row>
    <row r="15" spans="1:46" ht="5.0999999999999996" customHeight="1" thickBot="1" x14ac:dyDescent="0.2">
      <c r="A15" s="26"/>
      <c r="B15" s="208"/>
      <c r="C15" s="214"/>
      <c r="D15" s="42"/>
      <c r="E15" s="43"/>
      <c r="F15" s="43"/>
      <c r="G15" s="43"/>
      <c r="H15" s="43"/>
      <c r="I15" s="508"/>
      <c r="J15" s="508"/>
      <c r="K15" s="43"/>
      <c r="L15" s="43"/>
      <c r="M15" s="43"/>
      <c r="N15" s="43"/>
      <c r="O15" s="43"/>
      <c r="P15" s="43"/>
      <c r="Q15" s="43"/>
      <c r="R15" s="495"/>
      <c r="S15" s="496"/>
      <c r="T15" s="496"/>
      <c r="U15" s="496"/>
      <c r="V15" s="496"/>
      <c r="W15" s="496"/>
      <c r="X15" s="496"/>
      <c r="Y15" s="496"/>
      <c r="Z15" s="496"/>
      <c r="AA15" s="496"/>
      <c r="AB15" s="496"/>
      <c r="AC15" s="496"/>
      <c r="AD15" s="496"/>
      <c r="AE15" s="496"/>
      <c r="AF15" s="496"/>
      <c r="AG15" s="496"/>
      <c r="AH15" s="496"/>
      <c r="AI15" s="496"/>
      <c r="AJ15" s="496"/>
      <c r="AK15" s="496"/>
      <c r="AL15" s="496"/>
      <c r="AM15" s="496"/>
      <c r="AN15" s="496"/>
      <c r="AO15" s="496"/>
      <c r="AP15" s="496"/>
      <c r="AQ15" s="496"/>
      <c r="AR15" s="496"/>
      <c r="AS15" s="497"/>
      <c r="AT15" s="31"/>
    </row>
    <row r="16" spans="1:46" ht="15.6" customHeight="1" thickBot="1" x14ac:dyDescent="0.2">
      <c r="A16" s="26"/>
      <c r="B16" s="208"/>
      <c r="C16" s="214"/>
      <c r="D16" s="37"/>
      <c r="E16" s="38"/>
      <c r="F16" s="38"/>
      <c r="G16" s="38"/>
      <c r="H16" s="38"/>
      <c r="I16" s="512"/>
      <c r="J16" s="513"/>
      <c r="K16" s="22"/>
      <c r="L16" s="47"/>
      <c r="M16" s="38"/>
      <c r="N16" s="185" t="s">
        <v>13</v>
      </c>
      <c r="O16" s="185"/>
      <c r="P16" s="185"/>
      <c r="Q16" s="185"/>
      <c r="R16" s="498"/>
      <c r="S16" s="499"/>
      <c r="T16" s="499"/>
      <c r="U16" s="499"/>
      <c r="V16" s="499"/>
      <c r="W16" s="499"/>
      <c r="X16" s="499"/>
      <c r="Y16" s="499"/>
      <c r="Z16" s="499"/>
      <c r="AA16" s="499"/>
      <c r="AB16" s="499"/>
      <c r="AC16" s="499"/>
      <c r="AD16" s="499"/>
      <c r="AE16" s="499"/>
      <c r="AF16" s="499"/>
      <c r="AG16" s="499"/>
      <c r="AH16" s="499"/>
      <c r="AI16" s="499"/>
      <c r="AJ16" s="499"/>
      <c r="AK16" s="499"/>
      <c r="AL16" s="499"/>
      <c r="AM16" s="499"/>
      <c r="AN16" s="499"/>
      <c r="AO16" s="499"/>
      <c r="AP16" s="499"/>
      <c r="AQ16" s="499"/>
      <c r="AR16" s="499"/>
      <c r="AS16" s="500"/>
      <c r="AT16" s="31"/>
    </row>
    <row r="17" spans="1:46" ht="5.0999999999999996" customHeight="1" thickBot="1" x14ac:dyDescent="0.2">
      <c r="A17" s="26"/>
      <c r="B17" s="208"/>
      <c r="C17" s="214"/>
      <c r="D17" s="42"/>
      <c r="E17" s="43"/>
      <c r="F17" s="43"/>
      <c r="G17" s="43"/>
      <c r="H17" s="43"/>
      <c r="I17" s="512"/>
      <c r="J17" s="512"/>
      <c r="K17" s="43"/>
      <c r="L17" s="43"/>
      <c r="M17" s="43"/>
      <c r="N17" s="43"/>
      <c r="O17" s="43"/>
      <c r="P17" s="43"/>
      <c r="Q17" s="43"/>
      <c r="R17" s="498"/>
      <c r="S17" s="499"/>
      <c r="T17" s="499"/>
      <c r="U17" s="499"/>
      <c r="V17" s="499"/>
      <c r="W17" s="499"/>
      <c r="X17" s="499"/>
      <c r="Y17" s="499"/>
      <c r="Z17" s="499"/>
      <c r="AA17" s="499"/>
      <c r="AB17" s="499"/>
      <c r="AC17" s="499"/>
      <c r="AD17" s="499"/>
      <c r="AE17" s="499"/>
      <c r="AF17" s="499"/>
      <c r="AG17" s="499"/>
      <c r="AH17" s="499"/>
      <c r="AI17" s="499"/>
      <c r="AJ17" s="499"/>
      <c r="AK17" s="499"/>
      <c r="AL17" s="499"/>
      <c r="AM17" s="499"/>
      <c r="AN17" s="499"/>
      <c r="AO17" s="499"/>
      <c r="AP17" s="499"/>
      <c r="AQ17" s="499"/>
      <c r="AR17" s="499"/>
      <c r="AS17" s="500"/>
      <c r="AT17" s="31"/>
    </row>
    <row r="18" spans="1:46" ht="15.6" customHeight="1" thickBot="1" x14ac:dyDescent="0.2">
      <c r="A18" s="26"/>
      <c r="B18" s="208"/>
      <c r="C18" s="214"/>
      <c r="D18" s="37"/>
      <c r="E18" s="38"/>
      <c r="F18" s="38"/>
      <c r="G18" s="38"/>
      <c r="H18" s="38"/>
      <c r="I18" s="512"/>
      <c r="J18" s="513"/>
      <c r="K18" s="22"/>
      <c r="L18" s="40"/>
      <c r="M18" s="38"/>
      <c r="N18" s="185" t="s">
        <v>14</v>
      </c>
      <c r="O18" s="185"/>
      <c r="P18" s="185"/>
      <c r="Q18" s="185"/>
      <c r="R18" s="498"/>
      <c r="S18" s="499"/>
      <c r="T18" s="499"/>
      <c r="U18" s="499"/>
      <c r="V18" s="499"/>
      <c r="W18" s="499"/>
      <c r="X18" s="499"/>
      <c r="Y18" s="499"/>
      <c r="Z18" s="499"/>
      <c r="AA18" s="499"/>
      <c r="AB18" s="499"/>
      <c r="AC18" s="499"/>
      <c r="AD18" s="499"/>
      <c r="AE18" s="499"/>
      <c r="AF18" s="499"/>
      <c r="AG18" s="499"/>
      <c r="AH18" s="499"/>
      <c r="AI18" s="499"/>
      <c r="AJ18" s="499"/>
      <c r="AK18" s="499"/>
      <c r="AL18" s="499"/>
      <c r="AM18" s="499"/>
      <c r="AN18" s="499"/>
      <c r="AO18" s="499"/>
      <c r="AP18" s="499"/>
      <c r="AQ18" s="499"/>
      <c r="AR18" s="499"/>
      <c r="AS18" s="500"/>
      <c r="AT18" s="31"/>
    </row>
    <row r="19" spans="1:46" ht="5.0999999999999996" customHeight="1" thickBot="1" x14ac:dyDescent="0.2">
      <c r="A19" s="26"/>
      <c r="B19" s="208"/>
      <c r="C19" s="214"/>
      <c r="D19" s="42"/>
      <c r="E19" s="43"/>
      <c r="F19" s="43"/>
      <c r="G19" s="43"/>
      <c r="H19" s="43"/>
      <c r="I19" s="512"/>
      <c r="J19" s="512"/>
      <c r="K19" s="43"/>
      <c r="L19" s="43"/>
      <c r="M19" s="43"/>
      <c r="N19" s="43"/>
      <c r="O19" s="43"/>
      <c r="P19" s="43"/>
      <c r="Q19" s="43"/>
      <c r="R19" s="498"/>
      <c r="S19" s="499"/>
      <c r="T19" s="499"/>
      <c r="U19" s="499"/>
      <c r="V19" s="499"/>
      <c r="W19" s="499"/>
      <c r="X19" s="499"/>
      <c r="Y19" s="499"/>
      <c r="Z19" s="499"/>
      <c r="AA19" s="499"/>
      <c r="AB19" s="499"/>
      <c r="AC19" s="499"/>
      <c r="AD19" s="499"/>
      <c r="AE19" s="499"/>
      <c r="AF19" s="499"/>
      <c r="AG19" s="499"/>
      <c r="AH19" s="499"/>
      <c r="AI19" s="499"/>
      <c r="AJ19" s="499"/>
      <c r="AK19" s="499"/>
      <c r="AL19" s="499"/>
      <c r="AM19" s="499"/>
      <c r="AN19" s="499"/>
      <c r="AO19" s="499"/>
      <c r="AP19" s="499"/>
      <c r="AQ19" s="499"/>
      <c r="AR19" s="499"/>
      <c r="AS19" s="500"/>
      <c r="AT19" s="31"/>
    </row>
    <row r="20" spans="1:46" ht="15.6" customHeight="1" thickBot="1" x14ac:dyDescent="0.2">
      <c r="A20" s="26"/>
      <c r="B20" s="208"/>
      <c r="C20" s="214"/>
      <c r="D20" s="37"/>
      <c r="E20" s="38"/>
      <c r="F20" s="38"/>
      <c r="G20" s="38"/>
      <c r="H20" s="38"/>
      <c r="I20" s="512"/>
      <c r="J20" s="513"/>
      <c r="K20" s="22"/>
      <c r="L20" s="40"/>
      <c r="M20" s="38"/>
      <c r="N20" s="235" t="s">
        <v>291</v>
      </c>
      <c r="O20" s="235"/>
      <c r="P20" s="235"/>
      <c r="Q20" s="235"/>
      <c r="R20" s="498"/>
      <c r="S20" s="499"/>
      <c r="T20" s="499"/>
      <c r="U20" s="499"/>
      <c r="V20" s="499"/>
      <c r="W20" s="499"/>
      <c r="X20" s="499"/>
      <c r="Y20" s="499"/>
      <c r="Z20" s="499"/>
      <c r="AA20" s="499"/>
      <c r="AB20" s="499"/>
      <c r="AC20" s="499"/>
      <c r="AD20" s="499"/>
      <c r="AE20" s="499"/>
      <c r="AF20" s="499"/>
      <c r="AG20" s="499"/>
      <c r="AH20" s="499"/>
      <c r="AI20" s="499"/>
      <c r="AJ20" s="499"/>
      <c r="AK20" s="499"/>
      <c r="AL20" s="499"/>
      <c r="AM20" s="499"/>
      <c r="AN20" s="499"/>
      <c r="AO20" s="499"/>
      <c r="AP20" s="499"/>
      <c r="AQ20" s="499"/>
      <c r="AR20" s="499"/>
      <c r="AS20" s="500"/>
      <c r="AT20" s="31"/>
    </row>
    <row r="21" spans="1:46" ht="5.0999999999999996" customHeight="1" thickBot="1" x14ac:dyDescent="0.2">
      <c r="A21" s="26"/>
      <c r="B21" s="208"/>
      <c r="C21" s="214"/>
      <c r="D21" s="42"/>
      <c r="E21" s="43"/>
      <c r="F21" s="43"/>
      <c r="G21" s="43"/>
      <c r="H21" s="43"/>
      <c r="I21" s="512"/>
      <c r="J21" s="512"/>
      <c r="K21" s="43"/>
      <c r="L21" s="43"/>
      <c r="M21" s="43"/>
      <c r="N21" s="43"/>
      <c r="O21" s="43"/>
      <c r="P21" s="43"/>
      <c r="Q21" s="43"/>
      <c r="R21" s="509"/>
      <c r="S21" s="510"/>
      <c r="T21" s="510"/>
      <c r="U21" s="510"/>
      <c r="V21" s="510"/>
      <c r="W21" s="510"/>
      <c r="X21" s="510"/>
      <c r="Y21" s="510"/>
      <c r="Z21" s="510"/>
      <c r="AA21" s="510"/>
      <c r="AB21" s="510"/>
      <c r="AC21" s="510"/>
      <c r="AD21" s="510"/>
      <c r="AE21" s="510"/>
      <c r="AF21" s="510"/>
      <c r="AG21" s="510"/>
      <c r="AH21" s="510"/>
      <c r="AI21" s="510"/>
      <c r="AJ21" s="510"/>
      <c r="AK21" s="510"/>
      <c r="AL21" s="510"/>
      <c r="AM21" s="510"/>
      <c r="AN21" s="510"/>
      <c r="AO21" s="510"/>
      <c r="AP21" s="510"/>
      <c r="AQ21" s="510"/>
      <c r="AR21" s="510"/>
      <c r="AS21" s="511"/>
      <c r="AT21" s="31"/>
    </row>
    <row r="22" spans="1:46" ht="15.6" customHeight="1" thickBot="1" x14ac:dyDescent="0.2">
      <c r="A22" s="26"/>
      <c r="B22" s="208"/>
      <c r="C22" s="214"/>
      <c r="D22" s="37"/>
      <c r="E22" s="38"/>
      <c r="F22" s="38"/>
      <c r="G22" s="38"/>
      <c r="H22" s="38"/>
      <c r="I22" s="512"/>
      <c r="J22" s="513"/>
      <c r="K22" s="22"/>
      <c r="L22" s="40"/>
      <c r="M22" s="38"/>
      <c r="N22" s="185" t="s">
        <v>16</v>
      </c>
      <c r="O22" s="185"/>
      <c r="P22" s="185"/>
      <c r="Q22" s="185"/>
      <c r="R22" s="236" t="s">
        <v>17</v>
      </c>
      <c r="S22" s="237"/>
      <c r="T22" s="237"/>
      <c r="U22" s="237"/>
      <c r="V22" s="237"/>
      <c r="W22" s="237"/>
      <c r="X22" s="237"/>
      <c r="Y22" s="237"/>
      <c r="Z22" s="237"/>
      <c r="AA22" s="237"/>
      <c r="AB22" s="237"/>
      <c r="AC22" s="237"/>
      <c r="AD22" s="237"/>
      <c r="AE22" s="237"/>
      <c r="AF22" s="237"/>
      <c r="AG22" s="237"/>
      <c r="AH22" s="238"/>
      <c r="AI22" s="153" t="s">
        <v>8</v>
      </c>
      <c r="AJ22" s="154"/>
      <c r="AK22" s="154"/>
      <c r="AL22" s="154"/>
      <c r="AM22" s="154"/>
      <c r="AN22" s="154"/>
      <c r="AO22" s="154"/>
      <c r="AP22" s="154"/>
      <c r="AQ22" s="154"/>
      <c r="AR22" s="154"/>
      <c r="AS22" s="155"/>
      <c r="AT22" s="31"/>
    </row>
    <row r="23" spans="1:46" ht="5.0999999999999996" customHeight="1" thickBot="1" x14ac:dyDescent="0.2">
      <c r="A23" s="26"/>
      <c r="B23" s="208"/>
      <c r="C23" s="214"/>
      <c r="D23" s="42"/>
      <c r="E23" s="43"/>
      <c r="F23" s="43"/>
      <c r="G23" s="43"/>
      <c r="H23" s="43"/>
      <c r="I23" s="512"/>
      <c r="J23" s="512"/>
      <c r="K23" s="43"/>
      <c r="L23" s="43"/>
      <c r="M23" s="43"/>
      <c r="N23" s="43"/>
      <c r="O23" s="43"/>
      <c r="P23" s="43"/>
      <c r="Q23" s="43"/>
      <c r="R23" s="504"/>
      <c r="S23" s="505"/>
      <c r="T23" s="505"/>
      <c r="U23" s="505"/>
      <c r="V23" s="505"/>
      <c r="W23" s="505"/>
      <c r="X23" s="505"/>
      <c r="Y23" s="505"/>
      <c r="Z23" s="505"/>
      <c r="AA23" s="505"/>
      <c r="AB23" s="505"/>
      <c r="AC23" s="505"/>
      <c r="AD23" s="505"/>
      <c r="AE23" s="505"/>
      <c r="AF23" s="170" t="s">
        <v>18</v>
      </c>
      <c r="AG23" s="170"/>
      <c r="AH23" s="171"/>
      <c r="AI23" s="502"/>
      <c r="AJ23" s="503"/>
      <c r="AK23" s="503"/>
      <c r="AL23" s="503"/>
      <c r="AM23" s="503"/>
      <c r="AN23" s="503"/>
      <c r="AO23" s="503"/>
      <c r="AP23" s="503"/>
      <c r="AQ23" s="503"/>
      <c r="AR23" s="176" t="s">
        <v>9</v>
      </c>
      <c r="AS23" s="177"/>
      <c r="AT23" s="31"/>
    </row>
    <row r="24" spans="1:46" ht="15.6" customHeight="1" thickBot="1" x14ac:dyDescent="0.2">
      <c r="A24" s="26"/>
      <c r="B24" s="208"/>
      <c r="C24" s="214"/>
      <c r="D24" s="37"/>
      <c r="E24" s="38"/>
      <c r="F24" s="38"/>
      <c r="G24" s="38"/>
      <c r="H24" s="38"/>
      <c r="I24" s="512"/>
      <c r="J24" s="513"/>
      <c r="K24" s="22"/>
      <c r="L24" s="40"/>
      <c r="M24" s="38"/>
      <c r="N24" s="185" t="s">
        <v>19</v>
      </c>
      <c r="O24" s="185"/>
      <c r="P24" s="185"/>
      <c r="Q24" s="251"/>
      <c r="R24" s="504"/>
      <c r="S24" s="505"/>
      <c r="T24" s="505"/>
      <c r="U24" s="505"/>
      <c r="V24" s="505"/>
      <c r="W24" s="505"/>
      <c r="X24" s="505"/>
      <c r="Y24" s="505"/>
      <c r="Z24" s="505"/>
      <c r="AA24" s="505"/>
      <c r="AB24" s="505"/>
      <c r="AC24" s="505"/>
      <c r="AD24" s="505"/>
      <c r="AE24" s="505"/>
      <c r="AF24" s="170"/>
      <c r="AG24" s="170"/>
      <c r="AH24" s="171"/>
      <c r="AI24" s="504"/>
      <c r="AJ24" s="505"/>
      <c r="AK24" s="505"/>
      <c r="AL24" s="505"/>
      <c r="AM24" s="505"/>
      <c r="AN24" s="505"/>
      <c r="AO24" s="505"/>
      <c r="AP24" s="505"/>
      <c r="AQ24" s="505"/>
      <c r="AR24" s="170"/>
      <c r="AS24" s="178"/>
      <c r="AT24" s="31"/>
    </row>
    <row r="25" spans="1:46" ht="5.0999999999999996" customHeight="1" thickBot="1" x14ac:dyDescent="0.2">
      <c r="A25" s="26"/>
      <c r="B25" s="208"/>
      <c r="C25" s="214"/>
      <c r="D25" s="52"/>
      <c r="E25" s="53"/>
      <c r="F25" s="53"/>
      <c r="G25" s="53"/>
      <c r="H25" s="53"/>
      <c r="I25" s="53"/>
      <c r="J25" s="53"/>
      <c r="K25" s="53"/>
      <c r="L25" s="53"/>
      <c r="M25" s="53"/>
      <c r="N25" s="53"/>
      <c r="O25" s="53"/>
      <c r="P25" s="53"/>
      <c r="Q25" s="64"/>
      <c r="R25" s="506"/>
      <c r="S25" s="507"/>
      <c r="T25" s="507"/>
      <c r="U25" s="507"/>
      <c r="V25" s="507"/>
      <c r="W25" s="507"/>
      <c r="X25" s="507"/>
      <c r="Y25" s="507"/>
      <c r="Z25" s="507"/>
      <c r="AA25" s="507"/>
      <c r="AB25" s="507"/>
      <c r="AC25" s="507"/>
      <c r="AD25" s="507"/>
      <c r="AE25" s="507"/>
      <c r="AF25" s="172"/>
      <c r="AG25" s="172"/>
      <c r="AH25" s="173"/>
      <c r="AI25" s="506"/>
      <c r="AJ25" s="507"/>
      <c r="AK25" s="507"/>
      <c r="AL25" s="507"/>
      <c r="AM25" s="507"/>
      <c r="AN25" s="507"/>
      <c r="AO25" s="507"/>
      <c r="AP25" s="507"/>
      <c r="AQ25" s="507"/>
      <c r="AR25" s="172"/>
      <c r="AS25" s="179"/>
      <c r="AT25" s="31"/>
    </row>
    <row r="26" spans="1:46" ht="5.0999999999999996" customHeight="1" thickTop="1" thickBot="1" x14ac:dyDescent="0.2">
      <c r="A26" s="26"/>
      <c r="B26" s="208"/>
      <c r="C26" s="34"/>
      <c r="D26" s="35"/>
      <c r="E26" s="36"/>
      <c r="F26" s="36"/>
      <c r="G26" s="36"/>
      <c r="H26" s="36"/>
      <c r="I26" s="36"/>
      <c r="J26" s="36"/>
      <c r="K26" s="36"/>
      <c r="L26" s="36"/>
      <c r="M26" s="36"/>
      <c r="N26" s="36"/>
      <c r="O26" s="36"/>
      <c r="P26" s="36"/>
      <c r="Q26" s="36"/>
      <c r="R26" s="153" t="s">
        <v>20</v>
      </c>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5"/>
      <c r="AT26" s="31"/>
    </row>
    <row r="27" spans="1:46" ht="15.6" customHeight="1" thickBot="1" x14ac:dyDescent="0.2">
      <c r="A27" s="26"/>
      <c r="B27" s="208"/>
      <c r="C27" s="34"/>
      <c r="D27" s="37"/>
      <c r="E27" s="38"/>
      <c r="F27" s="38"/>
      <c r="G27" s="38"/>
      <c r="H27" s="38"/>
      <c r="I27" s="493"/>
      <c r="J27" s="494"/>
      <c r="K27" s="40"/>
      <c r="L27" s="40"/>
      <c r="M27" s="38"/>
      <c r="N27" s="40" t="s">
        <v>21</v>
      </c>
      <c r="O27" s="38"/>
      <c r="P27" s="38"/>
      <c r="Q27" s="38"/>
      <c r="R27" s="156"/>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8"/>
      <c r="AT27" s="31"/>
    </row>
    <row r="28" spans="1:46" ht="5.0999999999999996" customHeight="1" x14ac:dyDescent="0.15">
      <c r="A28" s="26"/>
      <c r="B28" s="208"/>
      <c r="C28" s="48"/>
      <c r="D28" s="42"/>
      <c r="E28" s="43"/>
      <c r="F28" s="43"/>
      <c r="G28" s="43"/>
      <c r="H28" s="43"/>
      <c r="I28" s="65"/>
      <c r="J28" s="65"/>
      <c r="K28" s="40"/>
      <c r="L28" s="43"/>
      <c r="M28" s="43"/>
      <c r="N28" s="43"/>
      <c r="O28" s="43"/>
      <c r="P28" s="43"/>
      <c r="Q28" s="43"/>
      <c r="R28" s="495"/>
      <c r="S28" s="496"/>
      <c r="T28" s="496"/>
      <c r="U28" s="496"/>
      <c r="V28" s="496"/>
      <c r="W28" s="496"/>
      <c r="X28" s="496"/>
      <c r="Y28" s="496"/>
      <c r="Z28" s="496"/>
      <c r="AA28" s="496"/>
      <c r="AB28" s="496"/>
      <c r="AC28" s="496"/>
      <c r="AD28" s="496"/>
      <c r="AE28" s="496"/>
      <c r="AF28" s="496"/>
      <c r="AG28" s="496"/>
      <c r="AH28" s="496"/>
      <c r="AI28" s="496"/>
      <c r="AJ28" s="496"/>
      <c r="AK28" s="496"/>
      <c r="AL28" s="496"/>
      <c r="AM28" s="496"/>
      <c r="AN28" s="496"/>
      <c r="AO28" s="496"/>
      <c r="AP28" s="496"/>
      <c r="AQ28" s="496"/>
      <c r="AR28" s="496"/>
      <c r="AS28" s="497"/>
      <c r="AT28" s="31"/>
    </row>
    <row r="29" spans="1:46" ht="7.5" customHeight="1" x14ac:dyDescent="0.15">
      <c r="A29" s="26"/>
      <c r="B29" s="208"/>
      <c r="C29" s="48"/>
      <c r="D29" s="37"/>
      <c r="E29" s="38"/>
      <c r="F29" s="38"/>
      <c r="G29" s="38"/>
      <c r="H29" s="38"/>
      <c r="I29" s="38"/>
      <c r="J29" s="38"/>
      <c r="K29" s="40"/>
      <c r="L29" s="501"/>
      <c r="M29" s="38"/>
      <c r="N29" s="185"/>
      <c r="O29" s="185"/>
      <c r="P29" s="185"/>
      <c r="Q29" s="185"/>
      <c r="R29" s="498"/>
      <c r="S29" s="499"/>
      <c r="T29" s="499"/>
      <c r="U29" s="499"/>
      <c r="V29" s="499"/>
      <c r="W29" s="499"/>
      <c r="X29" s="499"/>
      <c r="Y29" s="499"/>
      <c r="Z29" s="499"/>
      <c r="AA29" s="499"/>
      <c r="AB29" s="499"/>
      <c r="AC29" s="499"/>
      <c r="AD29" s="499"/>
      <c r="AE29" s="499"/>
      <c r="AF29" s="499"/>
      <c r="AG29" s="499"/>
      <c r="AH29" s="499"/>
      <c r="AI29" s="499"/>
      <c r="AJ29" s="499"/>
      <c r="AK29" s="499"/>
      <c r="AL29" s="499"/>
      <c r="AM29" s="499"/>
      <c r="AN29" s="499"/>
      <c r="AO29" s="499"/>
      <c r="AP29" s="499"/>
      <c r="AQ29" s="499"/>
      <c r="AR29" s="499"/>
      <c r="AS29" s="500"/>
      <c r="AT29" s="31"/>
    </row>
    <row r="30" spans="1:46" ht="7.5" customHeight="1" x14ac:dyDescent="0.15">
      <c r="A30" s="26"/>
      <c r="B30" s="208"/>
      <c r="C30" s="48"/>
      <c r="D30" s="37"/>
      <c r="E30" s="38"/>
      <c r="F30" s="38"/>
      <c r="G30" s="38"/>
      <c r="H30" s="38"/>
      <c r="I30" s="38"/>
      <c r="J30" s="38"/>
      <c r="K30" s="40"/>
      <c r="L30" s="501"/>
      <c r="M30" s="38"/>
      <c r="N30" s="185"/>
      <c r="O30" s="185"/>
      <c r="P30" s="185"/>
      <c r="Q30" s="185"/>
      <c r="R30" s="498"/>
      <c r="S30" s="499"/>
      <c r="T30" s="499"/>
      <c r="U30" s="499"/>
      <c r="V30" s="499"/>
      <c r="W30" s="499"/>
      <c r="X30" s="499"/>
      <c r="Y30" s="499"/>
      <c r="Z30" s="499"/>
      <c r="AA30" s="499"/>
      <c r="AB30" s="499"/>
      <c r="AC30" s="499"/>
      <c r="AD30" s="499"/>
      <c r="AE30" s="499"/>
      <c r="AF30" s="499"/>
      <c r="AG30" s="499"/>
      <c r="AH30" s="499"/>
      <c r="AI30" s="499"/>
      <c r="AJ30" s="499"/>
      <c r="AK30" s="499"/>
      <c r="AL30" s="499"/>
      <c r="AM30" s="499"/>
      <c r="AN30" s="499"/>
      <c r="AO30" s="499"/>
      <c r="AP30" s="499"/>
      <c r="AQ30" s="499"/>
      <c r="AR30" s="499"/>
      <c r="AS30" s="500"/>
      <c r="AT30" s="31"/>
    </row>
    <row r="31" spans="1:46" ht="5.0999999999999996" customHeight="1" x14ac:dyDescent="0.15">
      <c r="A31" s="26"/>
      <c r="B31" s="208"/>
      <c r="C31" s="48"/>
      <c r="D31" s="42"/>
      <c r="E31" s="43"/>
      <c r="F31" s="43"/>
      <c r="G31" s="43"/>
      <c r="H31" s="43"/>
      <c r="I31" s="43"/>
      <c r="J31" s="43"/>
      <c r="K31" s="40"/>
      <c r="L31" s="43"/>
      <c r="M31" s="43"/>
      <c r="N31" s="49"/>
      <c r="O31" s="49"/>
      <c r="P31" s="49"/>
      <c r="Q31" s="49"/>
      <c r="R31" s="498"/>
      <c r="S31" s="499"/>
      <c r="T31" s="499"/>
      <c r="U31" s="499"/>
      <c r="V31" s="499"/>
      <c r="W31" s="499"/>
      <c r="X31" s="499"/>
      <c r="Y31" s="499"/>
      <c r="Z31" s="499"/>
      <c r="AA31" s="499"/>
      <c r="AB31" s="499"/>
      <c r="AC31" s="499"/>
      <c r="AD31" s="499"/>
      <c r="AE31" s="499"/>
      <c r="AF31" s="499"/>
      <c r="AG31" s="499"/>
      <c r="AH31" s="499"/>
      <c r="AI31" s="499"/>
      <c r="AJ31" s="499"/>
      <c r="AK31" s="499"/>
      <c r="AL31" s="499"/>
      <c r="AM31" s="499"/>
      <c r="AN31" s="499"/>
      <c r="AO31" s="499"/>
      <c r="AP31" s="499"/>
      <c r="AQ31" s="499"/>
      <c r="AR31" s="499"/>
      <c r="AS31" s="500"/>
      <c r="AT31" s="31"/>
    </row>
    <row r="32" spans="1:46" ht="7.5" customHeight="1" x14ac:dyDescent="0.15">
      <c r="A32" s="26"/>
      <c r="B32" s="208"/>
      <c r="C32" s="48"/>
      <c r="D32" s="37"/>
      <c r="E32" s="38"/>
      <c r="F32" s="38"/>
      <c r="G32" s="38"/>
      <c r="H32" s="38"/>
      <c r="I32" s="38"/>
      <c r="J32" s="38"/>
      <c r="K32" s="40"/>
      <c r="L32" s="40"/>
      <c r="M32" s="38"/>
      <c r="N32" s="185"/>
      <c r="O32" s="185"/>
      <c r="P32" s="185"/>
      <c r="Q32" s="185"/>
      <c r="R32" s="153" t="s">
        <v>17</v>
      </c>
      <c r="S32" s="154"/>
      <c r="T32" s="154"/>
      <c r="U32" s="154"/>
      <c r="V32" s="154"/>
      <c r="W32" s="154"/>
      <c r="X32" s="154"/>
      <c r="Y32" s="154"/>
      <c r="Z32" s="154"/>
      <c r="AA32" s="154"/>
      <c r="AB32" s="154"/>
      <c r="AC32" s="154"/>
      <c r="AD32" s="154"/>
      <c r="AE32" s="154"/>
      <c r="AF32" s="154"/>
      <c r="AG32" s="154"/>
      <c r="AH32" s="164"/>
      <c r="AI32" s="153" t="s">
        <v>8</v>
      </c>
      <c r="AJ32" s="154"/>
      <c r="AK32" s="154"/>
      <c r="AL32" s="154"/>
      <c r="AM32" s="154"/>
      <c r="AN32" s="154"/>
      <c r="AO32" s="154"/>
      <c r="AP32" s="154"/>
      <c r="AQ32" s="154"/>
      <c r="AR32" s="154"/>
      <c r="AS32" s="155"/>
      <c r="AT32" s="31"/>
    </row>
    <row r="33" spans="1:46" ht="7.5" customHeight="1" x14ac:dyDescent="0.15">
      <c r="A33" s="26"/>
      <c r="B33" s="208"/>
      <c r="C33" s="48"/>
      <c r="D33" s="37"/>
      <c r="E33" s="38"/>
      <c r="F33" s="38"/>
      <c r="G33" s="38"/>
      <c r="H33" s="38"/>
      <c r="I33" s="38"/>
      <c r="J33" s="38"/>
      <c r="K33" s="40"/>
      <c r="L33" s="40"/>
      <c r="M33" s="38"/>
      <c r="N33" s="185"/>
      <c r="O33" s="185"/>
      <c r="P33" s="185"/>
      <c r="Q33" s="185"/>
      <c r="R33" s="156"/>
      <c r="S33" s="157"/>
      <c r="T33" s="157"/>
      <c r="U33" s="157"/>
      <c r="V33" s="157"/>
      <c r="W33" s="157"/>
      <c r="X33" s="157"/>
      <c r="Y33" s="157"/>
      <c r="Z33" s="157"/>
      <c r="AA33" s="157"/>
      <c r="AB33" s="157"/>
      <c r="AC33" s="157"/>
      <c r="AD33" s="157"/>
      <c r="AE33" s="157"/>
      <c r="AF33" s="157"/>
      <c r="AG33" s="157"/>
      <c r="AH33" s="165"/>
      <c r="AI33" s="156"/>
      <c r="AJ33" s="157"/>
      <c r="AK33" s="157"/>
      <c r="AL33" s="157"/>
      <c r="AM33" s="157"/>
      <c r="AN33" s="157"/>
      <c r="AO33" s="157"/>
      <c r="AP33" s="157"/>
      <c r="AQ33" s="157"/>
      <c r="AR33" s="157"/>
      <c r="AS33" s="158"/>
      <c r="AT33" s="31"/>
    </row>
    <row r="34" spans="1:46" ht="5.0999999999999996" customHeight="1" x14ac:dyDescent="0.15">
      <c r="A34" s="26"/>
      <c r="B34" s="208"/>
      <c r="C34" s="48"/>
      <c r="D34" s="42"/>
      <c r="E34" s="43"/>
      <c r="F34" s="43"/>
      <c r="G34" s="43"/>
      <c r="H34" s="43"/>
      <c r="I34" s="43"/>
      <c r="J34" s="43"/>
      <c r="K34" s="40"/>
      <c r="L34" s="43"/>
      <c r="M34" s="43"/>
      <c r="N34" s="49"/>
      <c r="O34" s="49"/>
      <c r="P34" s="49"/>
      <c r="Q34" s="49"/>
      <c r="R34" s="504"/>
      <c r="S34" s="505"/>
      <c r="T34" s="505"/>
      <c r="U34" s="505"/>
      <c r="V34" s="505"/>
      <c r="W34" s="505"/>
      <c r="X34" s="505"/>
      <c r="Y34" s="505"/>
      <c r="Z34" s="505"/>
      <c r="AA34" s="505"/>
      <c r="AB34" s="505"/>
      <c r="AC34" s="505"/>
      <c r="AD34" s="505"/>
      <c r="AE34" s="505"/>
      <c r="AF34" s="170" t="s">
        <v>18</v>
      </c>
      <c r="AG34" s="170"/>
      <c r="AH34" s="171"/>
      <c r="AI34" s="502"/>
      <c r="AJ34" s="503"/>
      <c r="AK34" s="503"/>
      <c r="AL34" s="503"/>
      <c r="AM34" s="503"/>
      <c r="AN34" s="503"/>
      <c r="AO34" s="503"/>
      <c r="AP34" s="503"/>
      <c r="AQ34" s="503"/>
      <c r="AR34" s="176" t="s">
        <v>9</v>
      </c>
      <c r="AS34" s="177"/>
      <c r="AT34" s="31"/>
    </row>
    <row r="35" spans="1:46" ht="7.5" customHeight="1" x14ac:dyDescent="0.15">
      <c r="A35" s="26"/>
      <c r="B35" s="208"/>
      <c r="C35" s="48"/>
      <c r="D35" s="37"/>
      <c r="E35" s="38"/>
      <c r="F35" s="38"/>
      <c r="G35" s="38"/>
      <c r="H35" s="38"/>
      <c r="I35" s="38"/>
      <c r="J35" s="38"/>
      <c r="K35" s="40"/>
      <c r="L35" s="40"/>
      <c r="M35" s="38"/>
      <c r="N35" s="185"/>
      <c r="O35" s="185"/>
      <c r="P35" s="185"/>
      <c r="Q35" s="185"/>
      <c r="R35" s="504"/>
      <c r="S35" s="505"/>
      <c r="T35" s="505"/>
      <c r="U35" s="505"/>
      <c r="V35" s="505"/>
      <c r="W35" s="505"/>
      <c r="X35" s="505"/>
      <c r="Y35" s="505"/>
      <c r="Z35" s="505"/>
      <c r="AA35" s="505"/>
      <c r="AB35" s="505"/>
      <c r="AC35" s="505"/>
      <c r="AD35" s="505"/>
      <c r="AE35" s="505"/>
      <c r="AF35" s="170"/>
      <c r="AG35" s="170"/>
      <c r="AH35" s="171"/>
      <c r="AI35" s="504"/>
      <c r="AJ35" s="505"/>
      <c r="AK35" s="505"/>
      <c r="AL35" s="505"/>
      <c r="AM35" s="505"/>
      <c r="AN35" s="505"/>
      <c r="AO35" s="505"/>
      <c r="AP35" s="505"/>
      <c r="AQ35" s="505"/>
      <c r="AR35" s="170"/>
      <c r="AS35" s="178"/>
      <c r="AT35" s="31"/>
    </row>
    <row r="36" spans="1:46" ht="7.5" customHeight="1" x14ac:dyDescent="0.15">
      <c r="A36" s="26"/>
      <c r="B36" s="208"/>
      <c r="C36" s="48"/>
      <c r="D36" s="37"/>
      <c r="E36" s="38"/>
      <c r="F36" s="38"/>
      <c r="G36" s="38"/>
      <c r="H36" s="38"/>
      <c r="I36" s="38"/>
      <c r="J36" s="38"/>
      <c r="K36" s="40"/>
      <c r="L36" s="40"/>
      <c r="M36" s="38"/>
      <c r="N36" s="185"/>
      <c r="O36" s="185"/>
      <c r="P36" s="185"/>
      <c r="Q36" s="185"/>
      <c r="R36" s="504"/>
      <c r="S36" s="505"/>
      <c r="T36" s="505"/>
      <c r="U36" s="505"/>
      <c r="V36" s="505"/>
      <c r="W36" s="505"/>
      <c r="X36" s="505"/>
      <c r="Y36" s="505"/>
      <c r="Z36" s="505"/>
      <c r="AA36" s="505"/>
      <c r="AB36" s="505"/>
      <c r="AC36" s="505"/>
      <c r="AD36" s="505"/>
      <c r="AE36" s="505"/>
      <c r="AF36" s="170"/>
      <c r="AG36" s="170"/>
      <c r="AH36" s="171"/>
      <c r="AI36" s="504"/>
      <c r="AJ36" s="505"/>
      <c r="AK36" s="505"/>
      <c r="AL36" s="505"/>
      <c r="AM36" s="505"/>
      <c r="AN36" s="505"/>
      <c r="AO36" s="505"/>
      <c r="AP36" s="505"/>
      <c r="AQ36" s="505"/>
      <c r="AR36" s="170"/>
      <c r="AS36" s="178"/>
      <c r="AT36" s="31"/>
    </row>
    <row r="37" spans="1:46" ht="5.0999999999999996" customHeight="1" thickBot="1" x14ac:dyDescent="0.2">
      <c r="A37" s="26"/>
      <c r="B37" s="208"/>
      <c r="C37" s="48"/>
      <c r="D37" s="52"/>
      <c r="E37" s="53"/>
      <c r="F37" s="53"/>
      <c r="G37" s="53"/>
      <c r="H37" s="53"/>
      <c r="I37" s="53"/>
      <c r="J37" s="53"/>
      <c r="K37" s="53"/>
      <c r="L37" s="53"/>
      <c r="M37" s="53"/>
      <c r="N37" s="53"/>
      <c r="O37" s="53"/>
      <c r="P37" s="53"/>
      <c r="Q37" s="53"/>
      <c r="R37" s="506"/>
      <c r="S37" s="507"/>
      <c r="T37" s="507"/>
      <c r="U37" s="507"/>
      <c r="V37" s="507"/>
      <c r="W37" s="507"/>
      <c r="X37" s="507"/>
      <c r="Y37" s="507"/>
      <c r="Z37" s="507"/>
      <c r="AA37" s="507"/>
      <c r="AB37" s="507"/>
      <c r="AC37" s="507"/>
      <c r="AD37" s="507"/>
      <c r="AE37" s="507"/>
      <c r="AF37" s="172"/>
      <c r="AG37" s="172"/>
      <c r="AH37" s="173"/>
      <c r="AI37" s="506"/>
      <c r="AJ37" s="507"/>
      <c r="AK37" s="507"/>
      <c r="AL37" s="507"/>
      <c r="AM37" s="507"/>
      <c r="AN37" s="507"/>
      <c r="AO37" s="507"/>
      <c r="AP37" s="507"/>
      <c r="AQ37" s="507"/>
      <c r="AR37" s="172"/>
      <c r="AS37" s="179"/>
      <c r="AT37" s="31"/>
    </row>
    <row r="38" spans="1:46" ht="5.0999999999999996" customHeight="1" thickTop="1" thickBot="1" x14ac:dyDescent="0.2">
      <c r="A38" s="26"/>
      <c r="B38" s="208"/>
      <c r="C38" s="34"/>
      <c r="D38" s="35"/>
      <c r="E38" s="36"/>
      <c r="F38" s="36"/>
      <c r="G38" s="36"/>
      <c r="H38" s="36"/>
      <c r="I38" s="36"/>
      <c r="J38" s="36"/>
      <c r="K38" s="36"/>
      <c r="L38" s="36"/>
      <c r="M38" s="36"/>
      <c r="N38" s="36"/>
      <c r="O38" s="36"/>
      <c r="P38" s="36"/>
      <c r="Q38" s="36"/>
      <c r="R38" s="153" t="s">
        <v>20</v>
      </c>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5"/>
      <c r="AT38" s="31"/>
    </row>
    <row r="39" spans="1:46" ht="15.6" customHeight="1" thickBot="1" x14ac:dyDescent="0.2">
      <c r="A39" s="26"/>
      <c r="B39" s="208"/>
      <c r="C39" s="34"/>
      <c r="D39" s="37"/>
      <c r="E39" s="38"/>
      <c r="F39" s="38"/>
      <c r="G39" s="38"/>
      <c r="H39" s="38"/>
      <c r="I39" s="491"/>
      <c r="J39" s="492"/>
      <c r="K39" s="40"/>
      <c r="L39" s="40"/>
      <c r="M39" s="38"/>
      <c r="N39" s="40" t="s">
        <v>22</v>
      </c>
      <c r="O39" s="38"/>
      <c r="P39" s="38"/>
      <c r="Q39" s="38"/>
      <c r="R39" s="156"/>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8"/>
      <c r="AT39" s="31"/>
    </row>
    <row r="40" spans="1:46" ht="5.0999999999999996" customHeight="1" x14ac:dyDescent="0.15">
      <c r="A40" s="26"/>
      <c r="B40" s="208"/>
      <c r="C40" s="48"/>
      <c r="D40" s="42"/>
      <c r="E40" s="43"/>
      <c r="F40" s="43"/>
      <c r="G40" s="43"/>
      <c r="H40" s="43"/>
      <c r="I40" s="65"/>
      <c r="J40" s="65"/>
      <c r="K40" s="40"/>
      <c r="L40" s="43"/>
      <c r="M40" s="43"/>
      <c r="N40" s="180" t="s">
        <v>23</v>
      </c>
      <c r="O40" s="180"/>
      <c r="P40" s="180"/>
      <c r="Q40" s="181"/>
      <c r="R40" s="495"/>
      <c r="S40" s="496"/>
      <c r="T40" s="496"/>
      <c r="U40" s="496"/>
      <c r="V40" s="496"/>
      <c r="W40" s="496"/>
      <c r="X40" s="496"/>
      <c r="Y40" s="496"/>
      <c r="Z40" s="496"/>
      <c r="AA40" s="496"/>
      <c r="AB40" s="496"/>
      <c r="AC40" s="496"/>
      <c r="AD40" s="496"/>
      <c r="AE40" s="496"/>
      <c r="AF40" s="496"/>
      <c r="AG40" s="496"/>
      <c r="AH40" s="496"/>
      <c r="AI40" s="496"/>
      <c r="AJ40" s="496"/>
      <c r="AK40" s="496"/>
      <c r="AL40" s="496"/>
      <c r="AM40" s="496"/>
      <c r="AN40" s="496"/>
      <c r="AO40" s="496"/>
      <c r="AP40" s="496"/>
      <c r="AQ40" s="496"/>
      <c r="AR40" s="496"/>
      <c r="AS40" s="497"/>
      <c r="AT40" s="31"/>
    </row>
    <row r="41" spans="1:46" ht="7.5" customHeight="1" x14ac:dyDescent="0.15">
      <c r="A41" s="26"/>
      <c r="B41" s="208"/>
      <c r="C41" s="48"/>
      <c r="D41" s="37"/>
      <c r="E41" s="38"/>
      <c r="F41" s="38"/>
      <c r="G41" s="38"/>
      <c r="H41" s="38"/>
      <c r="I41" s="38"/>
      <c r="J41" s="38"/>
      <c r="K41" s="40"/>
      <c r="L41" s="501"/>
      <c r="M41" s="38"/>
      <c r="N41" s="180"/>
      <c r="O41" s="180"/>
      <c r="P41" s="180"/>
      <c r="Q41" s="181"/>
      <c r="R41" s="498"/>
      <c r="S41" s="499"/>
      <c r="T41" s="499"/>
      <c r="U41" s="499"/>
      <c r="V41" s="499"/>
      <c r="W41" s="499"/>
      <c r="X41" s="499"/>
      <c r="Y41" s="499"/>
      <c r="Z41" s="499"/>
      <c r="AA41" s="499"/>
      <c r="AB41" s="499"/>
      <c r="AC41" s="499"/>
      <c r="AD41" s="499"/>
      <c r="AE41" s="499"/>
      <c r="AF41" s="499"/>
      <c r="AG41" s="499"/>
      <c r="AH41" s="499"/>
      <c r="AI41" s="499"/>
      <c r="AJ41" s="499"/>
      <c r="AK41" s="499"/>
      <c r="AL41" s="499"/>
      <c r="AM41" s="499"/>
      <c r="AN41" s="499"/>
      <c r="AO41" s="499"/>
      <c r="AP41" s="499"/>
      <c r="AQ41" s="499"/>
      <c r="AR41" s="499"/>
      <c r="AS41" s="500"/>
      <c r="AT41" s="31"/>
    </row>
    <row r="42" spans="1:46" ht="7.5" customHeight="1" x14ac:dyDescent="0.15">
      <c r="A42" s="26"/>
      <c r="B42" s="208"/>
      <c r="C42" s="48"/>
      <c r="D42" s="37"/>
      <c r="E42" s="38"/>
      <c r="F42" s="38"/>
      <c r="G42" s="38"/>
      <c r="H42" s="38"/>
      <c r="I42" s="38"/>
      <c r="J42" s="38"/>
      <c r="K42" s="40"/>
      <c r="L42" s="501"/>
      <c r="M42" s="38"/>
      <c r="N42" s="180"/>
      <c r="O42" s="180"/>
      <c r="P42" s="180"/>
      <c r="Q42" s="181"/>
      <c r="R42" s="498"/>
      <c r="S42" s="499"/>
      <c r="T42" s="499"/>
      <c r="U42" s="499"/>
      <c r="V42" s="499"/>
      <c r="W42" s="499"/>
      <c r="X42" s="499"/>
      <c r="Y42" s="499"/>
      <c r="Z42" s="499"/>
      <c r="AA42" s="499"/>
      <c r="AB42" s="499"/>
      <c r="AC42" s="499"/>
      <c r="AD42" s="499"/>
      <c r="AE42" s="499"/>
      <c r="AF42" s="499"/>
      <c r="AG42" s="499"/>
      <c r="AH42" s="499"/>
      <c r="AI42" s="499"/>
      <c r="AJ42" s="499"/>
      <c r="AK42" s="499"/>
      <c r="AL42" s="499"/>
      <c r="AM42" s="499"/>
      <c r="AN42" s="499"/>
      <c r="AO42" s="499"/>
      <c r="AP42" s="499"/>
      <c r="AQ42" s="499"/>
      <c r="AR42" s="499"/>
      <c r="AS42" s="500"/>
      <c r="AT42" s="31"/>
    </row>
    <row r="43" spans="1:46" ht="5.0999999999999996" customHeight="1" x14ac:dyDescent="0.15">
      <c r="A43" s="26"/>
      <c r="B43" s="208"/>
      <c r="C43" s="48"/>
      <c r="D43" s="42"/>
      <c r="E43" s="43"/>
      <c r="F43" s="43"/>
      <c r="G43" s="43"/>
      <c r="H43" s="43"/>
      <c r="I43" s="43"/>
      <c r="J43" s="43"/>
      <c r="K43" s="40"/>
      <c r="L43" s="43"/>
      <c r="M43" s="43"/>
      <c r="N43" s="49"/>
      <c r="O43" s="49"/>
      <c r="P43" s="49"/>
      <c r="Q43" s="49"/>
      <c r="R43" s="498"/>
      <c r="S43" s="499"/>
      <c r="T43" s="499"/>
      <c r="U43" s="499"/>
      <c r="V43" s="499"/>
      <c r="W43" s="499"/>
      <c r="X43" s="499"/>
      <c r="Y43" s="499"/>
      <c r="Z43" s="499"/>
      <c r="AA43" s="499"/>
      <c r="AB43" s="499"/>
      <c r="AC43" s="499"/>
      <c r="AD43" s="499"/>
      <c r="AE43" s="499"/>
      <c r="AF43" s="499"/>
      <c r="AG43" s="499"/>
      <c r="AH43" s="499"/>
      <c r="AI43" s="499"/>
      <c r="AJ43" s="499"/>
      <c r="AK43" s="499"/>
      <c r="AL43" s="499"/>
      <c r="AM43" s="499"/>
      <c r="AN43" s="499"/>
      <c r="AO43" s="499"/>
      <c r="AP43" s="499"/>
      <c r="AQ43" s="499"/>
      <c r="AR43" s="499"/>
      <c r="AS43" s="500"/>
      <c r="AT43" s="31"/>
    </row>
    <row r="44" spans="1:46" ht="7.5" customHeight="1" x14ac:dyDescent="0.15">
      <c r="A44" s="26"/>
      <c r="B44" s="208"/>
      <c r="C44" s="48"/>
      <c r="D44" s="37"/>
      <c r="E44" s="38"/>
      <c r="F44" s="38"/>
      <c r="G44" s="38"/>
      <c r="H44" s="38"/>
      <c r="I44" s="38"/>
      <c r="J44" s="38"/>
      <c r="K44" s="40"/>
      <c r="L44" s="40"/>
      <c r="M44" s="38"/>
      <c r="N44" s="185"/>
      <c r="O44" s="185"/>
      <c r="P44" s="185"/>
      <c r="Q44" s="185"/>
      <c r="R44" s="153" t="s">
        <v>17</v>
      </c>
      <c r="S44" s="154"/>
      <c r="T44" s="154"/>
      <c r="U44" s="154"/>
      <c r="V44" s="154"/>
      <c r="W44" s="154"/>
      <c r="X44" s="154"/>
      <c r="Y44" s="154"/>
      <c r="Z44" s="154"/>
      <c r="AA44" s="154"/>
      <c r="AB44" s="154"/>
      <c r="AC44" s="154"/>
      <c r="AD44" s="154"/>
      <c r="AE44" s="154"/>
      <c r="AF44" s="154"/>
      <c r="AG44" s="154"/>
      <c r="AH44" s="164"/>
      <c r="AI44" s="153" t="s">
        <v>8</v>
      </c>
      <c r="AJ44" s="154"/>
      <c r="AK44" s="154"/>
      <c r="AL44" s="154"/>
      <c r="AM44" s="154"/>
      <c r="AN44" s="154"/>
      <c r="AO44" s="154"/>
      <c r="AP44" s="154"/>
      <c r="AQ44" s="154"/>
      <c r="AR44" s="154"/>
      <c r="AS44" s="155"/>
      <c r="AT44" s="31"/>
    </row>
    <row r="45" spans="1:46" ht="7.5" customHeight="1" x14ac:dyDescent="0.15">
      <c r="A45" s="26"/>
      <c r="B45" s="208"/>
      <c r="C45" s="48"/>
      <c r="D45" s="37"/>
      <c r="E45" s="38"/>
      <c r="F45" s="38"/>
      <c r="G45" s="38"/>
      <c r="H45" s="38"/>
      <c r="I45" s="38"/>
      <c r="J45" s="38"/>
      <c r="K45" s="40"/>
      <c r="L45" s="40"/>
      <c r="M45" s="38"/>
      <c r="N45" s="185"/>
      <c r="O45" s="185"/>
      <c r="P45" s="185"/>
      <c r="Q45" s="185"/>
      <c r="R45" s="156"/>
      <c r="S45" s="157"/>
      <c r="T45" s="157"/>
      <c r="U45" s="157"/>
      <c r="V45" s="157"/>
      <c r="W45" s="157"/>
      <c r="X45" s="157"/>
      <c r="Y45" s="157"/>
      <c r="Z45" s="157"/>
      <c r="AA45" s="157"/>
      <c r="AB45" s="157"/>
      <c r="AC45" s="157"/>
      <c r="AD45" s="157"/>
      <c r="AE45" s="157"/>
      <c r="AF45" s="157"/>
      <c r="AG45" s="157"/>
      <c r="AH45" s="165"/>
      <c r="AI45" s="156"/>
      <c r="AJ45" s="157"/>
      <c r="AK45" s="157"/>
      <c r="AL45" s="157"/>
      <c r="AM45" s="157"/>
      <c r="AN45" s="157"/>
      <c r="AO45" s="157"/>
      <c r="AP45" s="157"/>
      <c r="AQ45" s="157"/>
      <c r="AR45" s="157"/>
      <c r="AS45" s="158"/>
      <c r="AT45" s="31"/>
    </row>
    <row r="46" spans="1:46" ht="5.0999999999999996" customHeight="1" x14ac:dyDescent="0.15">
      <c r="A46" s="26"/>
      <c r="B46" s="208"/>
      <c r="C46" s="48"/>
      <c r="D46" s="42"/>
      <c r="E46" s="43"/>
      <c r="F46" s="43"/>
      <c r="G46" s="43"/>
      <c r="H46" s="43"/>
      <c r="I46" s="43"/>
      <c r="J46" s="43"/>
      <c r="K46" s="40"/>
      <c r="L46" s="43"/>
      <c r="M46" s="43"/>
      <c r="N46" s="49"/>
      <c r="O46" s="49"/>
      <c r="P46" s="49"/>
      <c r="Q46" s="49"/>
      <c r="R46" s="504"/>
      <c r="S46" s="505"/>
      <c r="T46" s="505"/>
      <c r="U46" s="505"/>
      <c r="V46" s="505"/>
      <c r="W46" s="505"/>
      <c r="X46" s="505"/>
      <c r="Y46" s="505"/>
      <c r="Z46" s="505"/>
      <c r="AA46" s="505"/>
      <c r="AB46" s="505"/>
      <c r="AC46" s="505"/>
      <c r="AD46" s="505"/>
      <c r="AE46" s="505"/>
      <c r="AF46" s="170" t="s">
        <v>18</v>
      </c>
      <c r="AG46" s="170"/>
      <c r="AH46" s="171"/>
      <c r="AI46" s="502"/>
      <c r="AJ46" s="503"/>
      <c r="AK46" s="503"/>
      <c r="AL46" s="503"/>
      <c r="AM46" s="503"/>
      <c r="AN46" s="503"/>
      <c r="AO46" s="503"/>
      <c r="AP46" s="503"/>
      <c r="AQ46" s="503"/>
      <c r="AR46" s="176" t="s">
        <v>9</v>
      </c>
      <c r="AS46" s="177"/>
      <c r="AT46" s="31"/>
    </row>
    <row r="47" spans="1:46" ht="7.5" customHeight="1" x14ac:dyDescent="0.15">
      <c r="A47" s="26"/>
      <c r="B47" s="208"/>
      <c r="C47" s="48"/>
      <c r="D47" s="37"/>
      <c r="E47" s="38"/>
      <c r="F47" s="38"/>
      <c r="G47" s="38"/>
      <c r="H47" s="38"/>
      <c r="I47" s="38"/>
      <c r="J47" s="38"/>
      <c r="K47" s="40"/>
      <c r="L47" s="40"/>
      <c r="M47" s="38"/>
      <c r="N47" s="185"/>
      <c r="O47" s="185"/>
      <c r="P47" s="185"/>
      <c r="Q47" s="185"/>
      <c r="R47" s="504"/>
      <c r="S47" s="505"/>
      <c r="T47" s="505"/>
      <c r="U47" s="505"/>
      <c r="V47" s="505"/>
      <c r="W47" s="505"/>
      <c r="X47" s="505"/>
      <c r="Y47" s="505"/>
      <c r="Z47" s="505"/>
      <c r="AA47" s="505"/>
      <c r="AB47" s="505"/>
      <c r="AC47" s="505"/>
      <c r="AD47" s="505"/>
      <c r="AE47" s="505"/>
      <c r="AF47" s="170"/>
      <c r="AG47" s="170"/>
      <c r="AH47" s="171"/>
      <c r="AI47" s="504"/>
      <c r="AJ47" s="505"/>
      <c r="AK47" s="505"/>
      <c r="AL47" s="505"/>
      <c r="AM47" s="505"/>
      <c r="AN47" s="505"/>
      <c r="AO47" s="505"/>
      <c r="AP47" s="505"/>
      <c r="AQ47" s="505"/>
      <c r="AR47" s="170"/>
      <c r="AS47" s="178"/>
      <c r="AT47" s="31"/>
    </row>
    <row r="48" spans="1:46" ht="7.5" customHeight="1" x14ac:dyDescent="0.15">
      <c r="A48" s="26"/>
      <c r="B48" s="208"/>
      <c r="C48" s="48"/>
      <c r="D48" s="37"/>
      <c r="E48" s="38"/>
      <c r="F48" s="38"/>
      <c r="G48" s="38"/>
      <c r="H48" s="38"/>
      <c r="I48" s="38"/>
      <c r="J48" s="38"/>
      <c r="K48" s="40"/>
      <c r="L48" s="40"/>
      <c r="M48" s="38"/>
      <c r="N48" s="185"/>
      <c r="O48" s="185"/>
      <c r="P48" s="185"/>
      <c r="Q48" s="185"/>
      <c r="R48" s="504"/>
      <c r="S48" s="505"/>
      <c r="T48" s="505"/>
      <c r="U48" s="505"/>
      <c r="V48" s="505"/>
      <c r="W48" s="505"/>
      <c r="X48" s="505"/>
      <c r="Y48" s="505"/>
      <c r="Z48" s="505"/>
      <c r="AA48" s="505"/>
      <c r="AB48" s="505"/>
      <c r="AC48" s="505"/>
      <c r="AD48" s="505"/>
      <c r="AE48" s="505"/>
      <c r="AF48" s="170"/>
      <c r="AG48" s="170"/>
      <c r="AH48" s="171"/>
      <c r="AI48" s="504"/>
      <c r="AJ48" s="505"/>
      <c r="AK48" s="505"/>
      <c r="AL48" s="505"/>
      <c r="AM48" s="505"/>
      <c r="AN48" s="505"/>
      <c r="AO48" s="505"/>
      <c r="AP48" s="505"/>
      <c r="AQ48" s="505"/>
      <c r="AR48" s="170"/>
      <c r="AS48" s="178"/>
      <c r="AT48" s="31"/>
    </row>
    <row r="49" spans="1:46" ht="5.0999999999999996" customHeight="1" thickBot="1" x14ac:dyDescent="0.2">
      <c r="A49" s="26"/>
      <c r="B49" s="208"/>
      <c r="C49" s="48"/>
      <c r="D49" s="52"/>
      <c r="E49" s="53"/>
      <c r="F49" s="53"/>
      <c r="G49" s="53"/>
      <c r="H49" s="53"/>
      <c r="I49" s="53"/>
      <c r="J49" s="53"/>
      <c r="K49" s="53"/>
      <c r="L49" s="53"/>
      <c r="M49" s="53"/>
      <c r="N49" s="53"/>
      <c r="O49" s="53"/>
      <c r="P49" s="53"/>
      <c r="Q49" s="53"/>
      <c r="R49" s="506"/>
      <c r="S49" s="507"/>
      <c r="T49" s="507"/>
      <c r="U49" s="507"/>
      <c r="V49" s="507"/>
      <c r="W49" s="507"/>
      <c r="X49" s="507"/>
      <c r="Y49" s="507"/>
      <c r="Z49" s="507"/>
      <c r="AA49" s="507"/>
      <c r="AB49" s="507"/>
      <c r="AC49" s="507"/>
      <c r="AD49" s="507"/>
      <c r="AE49" s="507"/>
      <c r="AF49" s="172"/>
      <c r="AG49" s="172"/>
      <c r="AH49" s="173"/>
      <c r="AI49" s="506"/>
      <c r="AJ49" s="507"/>
      <c r="AK49" s="507"/>
      <c r="AL49" s="507"/>
      <c r="AM49" s="507"/>
      <c r="AN49" s="507"/>
      <c r="AO49" s="507"/>
      <c r="AP49" s="507"/>
      <c r="AQ49" s="507"/>
      <c r="AR49" s="172"/>
      <c r="AS49" s="179"/>
      <c r="AT49" s="31"/>
    </row>
    <row r="50" spans="1:46" ht="18.95" customHeight="1" thickTop="1" x14ac:dyDescent="0.15">
      <c r="A50" s="26"/>
      <c r="B50" s="208"/>
      <c r="C50" s="48"/>
      <c r="D50" s="536" t="s">
        <v>24</v>
      </c>
      <c r="E50" s="537"/>
      <c r="F50" s="537"/>
      <c r="G50" s="537"/>
      <c r="H50" s="537"/>
      <c r="I50" s="537"/>
      <c r="J50" s="537"/>
      <c r="K50" s="537"/>
      <c r="L50" s="537"/>
      <c r="M50" s="537"/>
      <c r="N50" s="537"/>
      <c r="O50" s="537"/>
      <c r="P50" s="537"/>
      <c r="Q50" s="537"/>
      <c r="R50" s="520" t="s">
        <v>345</v>
      </c>
      <c r="S50" s="520"/>
      <c r="T50" s="520"/>
      <c r="U50" s="520"/>
      <c r="V50" s="520"/>
      <c r="W50" s="520"/>
      <c r="X50" s="520"/>
      <c r="Y50" s="520"/>
      <c r="Z50" s="520"/>
      <c r="AA50" s="520"/>
      <c r="AB50" s="520"/>
      <c r="AC50" s="520"/>
      <c r="AD50" s="520"/>
      <c r="AE50" s="520"/>
      <c r="AF50" s="520"/>
      <c r="AG50" s="520"/>
      <c r="AH50" s="520"/>
      <c r="AI50" s="520"/>
      <c r="AJ50" s="520"/>
      <c r="AK50" s="521"/>
      <c r="AL50" s="514"/>
      <c r="AM50" s="515"/>
      <c r="AN50" s="515"/>
      <c r="AO50" s="515"/>
      <c r="AP50" s="515"/>
      <c r="AQ50" s="515"/>
      <c r="AR50" s="526" t="s">
        <v>9</v>
      </c>
      <c r="AS50" s="527"/>
      <c r="AT50" s="31"/>
    </row>
    <row r="51" spans="1:46" ht="18" customHeight="1" x14ac:dyDescent="0.15">
      <c r="A51" s="26"/>
      <c r="B51" s="208"/>
      <c r="C51" s="48"/>
      <c r="D51" s="538"/>
      <c r="E51" s="539"/>
      <c r="F51" s="539"/>
      <c r="G51" s="539"/>
      <c r="H51" s="539"/>
      <c r="I51" s="539"/>
      <c r="J51" s="539"/>
      <c r="K51" s="539"/>
      <c r="L51" s="539"/>
      <c r="M51" s="539"/>
      <c r="N51" s="539"/>
      <c r="O51" s="539"/>
      <c r="P51" s="539"/>
      <c r="Q51" s="539"/>
      <c r="R51" s="522"/>
      <c r="S51" s="522"/>
      <c r="T51" s="522"/>
      <c r="U51" s="522"/>
      <c r="V51" s="522"/>
      <c r="W51" s="522"/>
      <c r="X51" s="522"/>
      <c r="Y51" s="522"/>
      <c r="Z51" s="522"/>
      <c r="AA51" s="522"/>
      <c r="AB51" s="522"/>
      <c r="AC51" s="522"/>
      <c r="AD51" s="522"/>
      <c r="AE51" s="522"/>
      <c r="AF51" s="522"/>
      <c r="AG51" s="522"/>
      <c r="AH51" s="522"/>
      <c r="AI51" s="522"/>
      <c r="AJ51" s="522"/>
      <c r="AK51" s="523"/>
      <c r="AL51" s="516"/>
      <c r="AM51" s="517"/>
      <c r="AN51" s="517"/>
      <c r="AO51" s="517"/>
      <c r="AP51" s="517"/>
      <c r="AQ51" s="517"/>
      <c r="AR51" s="528"/>
      <c r="AS51" s="529"/>
      <c r="AT51" s="31"/>
    </row>
    <row r="52" spans="1:46" ht="12.6" customHeight="1" thickBot="1" x14ac:dyDescent="0.2">
      <c r="A52" s="26"/>
      <c r="B52" s="208"/>
      <c r="C52" s="48"/>
      <c r="D52" s="540"/>
      <c r="E52" s="541"/>
      <c r="F52" s="541"/>
      <c r="G52" s="541"/>
      <c r="H52" s="541"/>
      <c r="I52" s="541"/>
      <c r="J52" s="541"/>
      <c r="K52" s="541"/>
      <c r="L52" s="541"/>
      <c r="M52" s="541"/>
      <c r="N52" s="541"/>
      <c r="O52" s="541"/>
      <c r="P52" s="541"/>
      <c r="Q52" s="541"/>
      <c r="R52" s="524"/>
      <c r="S52" s="524"/>
      <c r="T52" s="524"/>
      <c r="U52" s="524"/>
      <c r="V52" s="524"/>
      <c r="W52" s="524"/>
      <c r="X52" s="524"/>
      <c r="Y52" s="524"/>
      <c r="Z52" s="524"/>
      <c r="AA52" s="524"/>
      <c r="AB52" s="524"/>
      <c r="AC52" s="524"/>
      <c r="AD52" s="524"/>
      <c r="AE52" s="524"/>
      <c r="AF52" s="524"/>
      <c r="AG52" s="524"/>
      <c r="AH52" s="524"/>
      <c r="AI52" s="524"/>
      <c r="AJ52" s="524"/>
      <c r="AK52" s="525"/>
      <c r="AL52" s="518"/>
      <c r="AM52" s="519"/>
      <c r="AN52" s="519"/>
      <c r="AO52" s="519"/>
      <c r="AP52" s="519"/>
      <c r="AQ52" s="519"/>
      <c r="AR52" s="530"/>
      <c r="AS52" s="531"/>
      <c r="AT52" s="67"/>
    </row>
    <row r="53" spans="1:46" ht="18" customHeight="1" x14ac:dyDescent="0.15">
      <c r="A53" s="26"/>
      <c r="B53" s="208"/>
      <c r="C53" s="287" t="s">
        <v>26</v>
      </c>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8"/>
      <c r="AN53" s="288"/>
      <c r="AO53" s="288"/>
      <c r="AP53" s="288"/>
      <c r="AQ53" s="288"/>
      <c r="AR53" s="288"/>
      <c r="AS53" s="289"/>
      <c r="AT53" s="67"/>
    </row>
    <row r="54" spans="1:46" ht="18" customHeight="1" x14ac:dyDescent="0.15">
      <c r="A54" s="26"/>
      <c r="B54" s="208"/>
      <c r="C54" s="290"/>
      <c r="D54" s="292" t="s">
        <v>27</v>
      </c>
      <c r="E54" s="293"/>
      <c r="F54" s="293"/>
      <c r="G54" s="293"/>
      <c r="H54" s="293"/>
      <c r="I54" s="293"/>
      <c r="J54" s="293"/>
      <c r="K54" s="293"/>
      <c r="L54" s="293"/>
      <c r="M54" s="293"/>
      <c r="N54" s="294"/>
      <c r="O54" s="292" t="s">
        <v>28</v>
      </c>
      <c r="P54" s="293"/>
      <c r="Q54" s="293"/>
      <c r="R54" s="293"/>
      <c r="S54" s="293"/>
      <c r="T54" s="293"/>
      <c r="U54" s="293"/>
      <c r="V54" s="293"/>
      <c r="W54" s="293"/>
      <c r="X54" s="293"/>
      <c r="Y54" s="293"/>
      <c r="Z54" s="293"/>
      <c r="AA54" s="293"/>
      <c r="AB54" s="293"/>
      <c r="AC54" s="293"/>
      <c r="AD54" s="294"/>
      <c r="AE54" s="292" t="s">
        <v>29</v>
      </c>
      <c r="AF54" s="293"/>
      <c r="AG54" s="293"/>
      <c r="AH54" s="293"/>
      <c r="AI54" s="293"/>
      <c r="AJ54" s="292" t="s">
        <v>30</v>
      </c>
      <c r="AK54" s="293"/>
      <c r="AL54" s="293"/>
      <c r="AM54" s="293"/>
      <c r="AN54" s="293"/>
      <c r="AO54" s="293"/>
      <c r="AP54" s="293"/>
      <c r="AQ54" s="293"/>
      <c r="AR54" s="293"/>
      <c r="AS54" s="594"/>
      <c r="AT54" s="67"/>
    </row>
    <row r="55" spans="1:46" ht="18" customHeight="1" x14ac:dyDescent="0.15">
      <c r="A55" s="26"/>
      <c r="B55" s="208"/>
      <c r="C55" s="290"/>
      <c r="D55" s="299" t="s">
        <v>31</v>
      </c>
      <c r="E55" s="300"/>
      <c r="F55" s="300"/>
      <c r="G55" s="300"/>
      <c r="H55" s="300"/>
      <c r="I55" s="300"/>
      <c r="J55" s="300"/>
      <c r="K55" s="300"/>
      <c r="L55" s="300"/>
      <c r="M55" s="300"/>
      <c r="N55" s="301"/>
      <c r="O55" s="308" t="s">
        <v>32</v>
      </c>
      <c r="P55" s="300"/>
      <c r="Q55" s="300"/>
      <c r="R55" s="300"/>
      <c r="S55" s="300"/>
      <c r="T55" s="300"/>
      <c r="U55" s="300"/>
      <c r="V55" s="300"/>
      <c r="W55" s="300"/>
      <c r="X55" s="300"/>
      <c r="Y55" s="300"/>
      <c r="Z55" s="300"/>
      <c r="AA55" s="300"/>
      <c r="AB55" s="300"/>
      <c r="AC55" s="300"/>
      <c r="AD55" s="301"/>
      <c r="AE55" s="309" t="s">
        <v>33</v>
      </c>
      <c r="AF55" s="310"/>
      <c r="AG55" s="310"/>
      <c r="AH55" s="310"/>
      <c r="AI55" s="310"/>
      <c r="AJ55" s="588"/>
      <c r="AK55" s="589"/>
      <c r="AL55" s="589"/>
      <c r="AM55" s="589"/>
      <c r="AN55" s="589"/>
      <c r="AO55" s="590" t="s">
        <v>34</v>
      </c>
      <c r="AP55" s="590"/>
      <c r="AQ55" s="590"/>
      <c r="AR55" s="590"/>
      <c r="AS55" s="591"/>
      <c r="AT55" s="67"/>
    </row>
    <row r="56" spans="1:46" ht="18" customHeight="1" x14ac:dyDescent="0.15">
      <c r="A56" s="26"/>
      <c r="B56" s="208"/>
      <c r="C56" s="290"/>
      <c r="D56" s="302"/>
      <c r="E56" s="303"/>
      <c r="F56" s="303"/>
      <c r="G56" s="303"/>
      <c r="H56" s="303"/>
      <c r="I56" s="303"/>
      <c r="J56" s="303"/>
      <c r="K56" s="303"/>
      <c r="L56" s="303"/>
      <c r="M56" s="303"/>
      <c r="N56" s="304"/>
      <c r="O56" s="302"/>
      <c r="P56" s="303"/>
      <c r="Q56" s="303"/>
      <c r="R56" s="303"/>
      <c r="S56" s="303"/>
      <c r="T56" s="303"/>
      <c r="U56" s="303"/>
      <c r="V56" s="303"/>
      <c r="W56" s="303"/>
      <c r="X56" s="303"/>
      <c r="Y56" s="303"/>
      <c r="Z56" s="303"/>
      <c r="AA56" s="303"/>
      <c r="AB56" s="303"/>
      <c r="AC56" s="303"/>
      <c r="AD56" s="304"/>
      <c r="AE56" s="275" t="s">
        <v>35</v>
      </c>
      <c r="AF56" s="276"/>
      <c r="AG56" s="276"/>
      <c r="AH56" s="276"/>
      <c r="AI56" s="276"/>
      <c r="AJ56" s="592"/>
      <c r="AK56" s="593"/>
      <c r="AL56" s="593"/>
      <c r="AM56" s="593"/>
      <c r="AN56" s="593"/>
      <c r="AO56" s="534" t="s">
        <v>34</v>
      </c>
      <c r="AP56" s="534"/>
      <c r="AQ56" s="534"/>
      <c r="AR56" s="534"/>
      <c r="AS56" s="535"/>
      <c r="AT56" s="67"/>
    </row>
    <row r="57" spans="1:46" ht="18" customHeight="1" x14ac:dyDescent="0.15">
      <c r="A57" s="26"/>
      <c r="B57" s="208"/>
      <c r="C57" s="290"/>
      <c r="D57" s="302"/>
      <c r="E57" s="303"/>
      <c r="F57" s="303"/>
      <c r="G57" s="303"/>
      <c r="H57" s="303"/>
      <c r="I57" s="303"/>
      <c r="J57" s="303"/>
      <c r="K57" s="303"/>
      <c r="L57" s="303"/>
      <c r="M57" s="303"/>
      <c r="N57" s="304"/>
      <c r="O57" s="305"/>
      <c r="P57" s="306"/>
      <c r="Q57" s="306"/>
      <c r="R57" s="306"/>
      <c r="S57" s="306"/>
      <c r="T57" s="306"/>
      <c r="U57" s="306"/>
      <c r="V57" s="306"/>
      <c r="W57" s="306"/>
      <c r="X57" s="306"/>
      <c r="Y57" s="306"/>
      <c r="Z57" s="306"/>
      <c r="AA57" s="306"/>
      <c r="AB57" s="306"/>
      <c r="AC57" s="306"/>
      <c r="AD57" s="307"/>
      <c r="AE57" s="281" t="s">
        <v>36</v>
      </c>
      <c r="AF57" s="282"/>
      <c r="AG57" s="282"/>
      <c r="AH57" s="282"/>
      <c r="AI57" s="282"/>
      <c r="AJ57" s="583"/>
      <c r="AK57" s="584"/>
      <c r="AL57" s="584"/>
      <c r="AM57" s="584"/>
      <c r="AN57" s="584"/>
      <c r="AO57" s="532" t="s">
        <v>34</v>
      </c>
      <c r="AP57" s="532"/>
      <c r="AQ57" s="532"/>
      <c r="AR57" s="532"/>
      <c r="AS57" s="533"/>
      <c r="AT57" s="67"/>
    </row>
    <row r="58" spans="1:46" ht="18" customHeight="1" x14ac:dyDescent="0.15">
      <c r="A58" s="26"/>
      <c r="B58" s="208"/>
      <c r="C58" s="290"/>
      <c r="D58" s="302"/>
      <c r="E58" s="303"/>
      <c r="F58" s="303"/>
      <c r="G58" s="303"/>
      <c r="H58" s="303"/>
      <c r="I58" s="303"/>
      <c r="J58" s="303"/>
      <c r="K58" s="303"/>
      <c r="L58" s="303"/>
      <c r="M58" s="303"/>
      <c r="N58" s="304"/>
      <c r="O58" s="308" t="s">
        <v>37</v>
      </c>
      <c r="P58" s="300"/>
      <c r="Q58" s="300"/>
      <c r="R58" s="300"/>
      <c r="S58" s="300"/>
      <c r="T58" s="300"/>
      <c r="U58" s="300"/>
      <c r="V58" s="300"/>
      <c r="W58" s="300"/>
      <c r="X58" s="300"/>
      <c r="Y58" s="300"/>
      <c r="Z58" s="300"/>
      <c r="AA58" s="300"/>
      <c r="AB58" s="300"/>
      <c r="AC58" s="300"/>
      <c r="AD58" s="301"/>
      <c r="AE58" s="309" t="s">
        <v>33</v>
      </c>
      <c r="AF58" s="310"/>
      <c r="AG58" s="310"/>
      <c r="AH58" s="310"/>
      <c r="AI58" s="310"/>
      <c r="AJ58" s="588"/>
      <c r="AK58" s="589"/>
      <c r="AL58" s="589"/>
      <c r="AM58" s="589"/>
      <c r="AN58" s="589"/>
      <c r="AO58" s="590" t="s">
        <v>34</v>
      </c>
      <c r="AP58" s="590"/>
      <c r="AQ58" s="590"/>
      <c r="AR58" s="590"/>
      <c r="AS58" s="591"/>
      <c r="AT58" s="67"/>
    </row>
    <row r="59" spans="1:46" ht="18" customHeight="1" x14ac:dyDescent="0.15">
      <c r="A59" s="26"/>
      <c r="B59" s="208"/>
      <c r="C59" s="290"/>
      <c r="D59" s="302"/>
      <c r="E59" s="303"/>
      <c r="F59" s="303"/>
      <c r="G59" s="303"/>
      <c r="H59" s="303"/>
      <c r="I59" s="303"/>
      <c r="J59" s="303"/>
      <c r="K59" s="303"/>
      <c r="L59" s="303"/>
      <c r="M59" s="303"/>
      <c r="N59" s="304"/>
      <c r="O59" s="302"/>
      <c r="P59" s="303"/>
      <c r="Q59" s="303"/>
      <c r="R59" s="303"/>
      <c r="S59" s="303"/>
      <c r="T59" s="303"/>
      <c r="U59" s="303"/>
      <c r="V59" s="303"/>
      <c r="W59" s="303"/>
      <c r="X59" s="303"/>
      <c r="Y59" s="303"/>
      <c r="Z59" s="303"/>
      <c r="AA59" s="303"/>
      <c r="AB59" s="303"/>
      <c r="AC59" s="303"/>
      <c r="AD59" s="304"/>
      <c r="AE59" s="275" t="s">
        <v>35</v>
      </c>
      <c r="AF59" s="276"/>
      <c r="AG59" s="276"/>
      <c r="AH59" s="276"/>
      <c r="AI59" s="276"/>
      <c r="AJ59" s="592"/>
      <c r="AK59" s="593"/>
      <c r="AL59" s="593"/>
      <c r="AM59" s="593"/>
      <c r="AN59" s="593"/>
      <c r="AO59" s="534" t="s">
        <v>34</v>
      </c>
      <c r="AP59" s="534"/>
      <c r="AQ59" s="534"/>
      <c r="AR59" s="534"/>
      <c r="AS59" s="535"/>
      <c r="AT59" s="67"/>
    </row>
    <row r="60" spans="1:46" ht="18" customHeight="1" x14ac:dyDescent="0.15">
      <c r="A60" s="26"/>
      <c r="B60" s="208"/>
      <c r="C60" s="290"/>
      <c r="D60" s="305"/>
      <c r="E60" s="306"/>
      <c r="F60" s="306"/>
      <c r="G60" s="306"/>
      <c r="H60" s="306"/>
      <c r="I60" s="306"/>
      <c r="J60" s="306"/>
      <c r="K60" s="306"/>
      <c r="L60" s="306"/>
      <c r="M60" s="306"/>
      <c r="N60" s="307"/>
      <c r="O60" s="305"/>
      <c r="P60" s="306"/>
      <c r="Q60" s="306"/>
      <c r="R60" s="306"/>
      <c r="S60" s="306"/>
      <c r="T60" s="306"/>
      <c r="U60" s="306"/>
      <c r="V60" s="306"/>
      <c r="W60" s="306"/>
      <c r="X60" s="306"/>
      <c r="Y60" s="306"/>
      <c r="Z60" s="306"/>
      <c r="AA60" s="306"/>
      <c r="AB60" s="306"/>
      <c r="AC60" s="306"/>
      <c r="AD60" s="307"/>
      <c r="AE60" s="281" t="s">
        <v>36</v>
      </c>
      <c r="AF60" s="282"/>
      <c r="AG60" s="282"/>
      <c r="AH60" s="282"/>
      <c r="AI60" s="282"/>
      <c r="AJ60" s="583"/>
      <c r="AK60" s="584"/>
      <c r="AL60" s="584"/>
      <c r="AM60" s="584"/>
      <c r="AN60" s="584"/>
      <c r="AO60" s="532" t="s">
        <v>34</v>
      </c>
      <c r="AP60" s="532"/>
      <c r="AQ60" s="532"/>
      <c r="AR60" s="532"/>
      <c r="AS60" s="533"/>
      <c r="AT60" s="67"/>
    </row>
    <row r="61" spans="1:46" ht="22.5" customHeight="1" x14ac:dyDescent="0.15">
      <c r="A61" s="26"/>
      <c r="B61" s="208"/>
      <c r="C61" s="290"/>
      <c r="D61" s="313" t="s">
        <v>38</v>
      </c>
      <c r="E61" s="314"/>
      <c r="F61" s="314"/>
      <c r="G61" s="314"/>
      <c r="H61" s="314"/>
      <c r="I61" s="314"/>
      <c r="J61" s="314"/>
      <c r="K61" s="314"/>
      <c r="L61" s="314"/>
      <c r="M61" s="314"/>
      <c r="N61" s="290"/>
      <c r="O61" s="317" t="s">
        <v>32</v>
      </c>
      <c r="P61" s="318"/>
      <c r="Q61" s="318"/>
      <c r="R61" s="318"/>
      <c r="S61" s="318"/>
      <c r="T61" s="318"/>
      <c r="U61" s="318"/>
      <c r="V61" s="318"/>
      <c r="W61" s="318"/>
      <c r="X61" s="318"/>
      <c r="Y61" s="318"/>
      <c r="Z61" s="318"/>
      <c r="AA61" s="318"/>
      <c r="AB61" s="318"/>
      <c r="AC61" s="318"/>
      <c r="AD61" s="319"/>
      <c r="AE61" s="309" t="s">
        <v>39</v>
      </c>
      <c r="AF61" s="310"/>
      <c r="AG61" s="310"/>
      <c r="AH61" s="310"/>
      <c r="AI61" s="310"/>
      <c r="AJ61" s="588"/>
      <c r="AK61" s="589"/>
      <c r="AL61" s="589"/>
      <c r="AM61" s="589"/>
      <c r="AN61" s="589"/>
      <c r="AO61" s="590" t="s">
        <v>34</v>
      </c>
      <c r="AP61" s="590"/>
      <c r="AQ61" s="590"/>
      <c r="AR61" s="590"/>
      <c r="AS61" s="591"/>
      <c r="AT61" s="71"/>
    </row>
    <row r="62" spans="1:46" ht="21.75" customHeight="1" thickBot="1" x14ac:dyDescent="0.2">
      <c r="A62" s="26"/>
      <c r="B62" s="209"/>
      <c r="C62" s="291"/>
      <c r="D62" s="315"/>
      <c r="E62" s="316"/>
      <c r="F62" s="316"/>
      <c r="G62" s="316"/>
      <c r="H62" s="316"/>
      <c r="I62" s="316"/>
      <c r="J62" s="316"/>
      <c r="K62" s="316"/>
      <c r="L62" s="316"/>
      <c r="M62" s="316"/>
      <c r="N62" s="291"/>
      <c r="O62" s="320" t="s">
        <v>37</v>
      </c>
      <c r="P62" s="321"/>
      <c r="Q62" s="321"/>
      <c r="R62" s="321"/>
      <c r="S62" s="321"/>
      <c r="T62" s="321"/>
      <c r="U62" s="321"/>
      <c r="V62" s="321"/>
      <c r="W62" s="321"/>
      <c r="X62" s="321"/>
      <c r="Y62" s="321"/>
      <c r="Z62" s="321"/>
      <c r="AA62" s="321"/>
      <c r="AB62" s="321"/>
      <c r="AC62" s="321"/>
      <c r="AD62" s="322"/>
      <c r="AE62" s="315" t="s">
        <v>40</v>
      </c>
      <c r="AF62" s="316"/>
      <c r="AG62" s="316"/>
      <c r="AH62" s="316"/>
      <c r="AI62" s="316"/>
      <c r="AJ62" s="597"/>
      <c r="AK62" s="598"/>
      <c r="AL62" s="598"/>
      <c r="AM62" s="598"/>
      <c r="AN62" s="598"/>
      <c r="AO62" s="595" t="s">
        <v>34</v>
      </c>
      <c r="AP62" s="595"/>
      <c r="AQ62" s="595"/>
      <c r="AR62" s="595"/>
      <c r="AS62" s="596"/>
      <c r="AT62" s="23"/>
    </row>
    <row r="63" spans="1:46" ht="5.0999999999999996" customHeight="1" thickBot="1" x14ac:dyDescent="0.2">
      <c r="A63" s="26"/>
      <c r="B63" s="26"/>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3"/>
      <c r="AF63" s="73"/>
      <c r="AG63" s="73"/>
      <c r="AH63" s="73"/>
      <c r="AI63" s="73"/>
      <c r="AJ63" s="74"/>
      <c r="AK63" s="74"/>
      <c r="AL63" s="74"/>
      <c r="AM63" s="74"/>
      <c r="AN63" s="74"/>
      <c r="AO63" s="75"/>
      <c r="AP63" s="75"/>
      <c r="AQ63" s="75"/>
      <c r="AR63" s="75"/>
      <c r="AS63" s="75"/>
      <c r="AT63" s="71"/>
    </row>
    <row r="64" spans="1:46" ht="21" customHeight="1" x14ac:dyDescent="0.15">
      <c r="A64" s="26"/>
      <c r="B64" s="350" t="s">
        <v>41</v>
      </c>
      <c r="C64" s="353" t="s">
        <v>300</v>
      </c>
      <c r="D64" s="354"/>
      <c r="E64" s="354"/>
      <c r="F64" s="354"/>
      <c r="G64" s="354"/>
      <c r="H64" s="354"/>
      <c r="I64" s="354"/>
      <c r="J64" s="354"/>
      <c r="K64" s="354"/>
      <c r="L64" s="354"/>
      <c r="M64" s="354"/>
      <c r="N64" s="355"/>
      <c r="O64" s="362" t="s">
        <v>109</v>
      </c>
      <c r="P64" s="363"/>
      <c r="Q64" s="368" t="s">
        <v>42</v>
      </c>
      <c r="R64" s="369"/>
      <c r="S64" s="369"/>
      <c r="T64" s="369"/>
      <c r="U64" s="369"/>
      <c r="V64" s="369"/>
      <c r="W64" s="369"/>
      <c r="X64" s="369"/>
      <c r="Y64" s="369"/>
      <c r="Z64" s="370"/>
      <c r="AA64" s="371" t="s">
        <v>43</v>
      </c>
      <c r="AB64" s="372"/>
      <c r="AC64" s="372"/>
      <c r="AD64" s="372"/>
      <c r="AE64" s="372"/>
      <c r="AF64" s="372"/>
      <c r="AG64" s="372"/>
      <c r="AH64" s="372"/>
      <c r="AI64" s="373"/>
      <c r="AJ64" s="374" t="s">
        <v>44</v>
      </c>
      <c r="AK64" s="375"/>
      <c r="AL64" s="375"/>
      <c r="AM64" s="375"/>
      <c r="AN64" s="375"/>
      <c r="AO64" s="375"/>
      <c r="AP64" s="375"/>
      <c r="AQ64" s="375"/>
      <c r="AR64" s="375"/>
      <c r="AS64" s="376"/>
      <c r="AT64" s="23"/>
    </row>
    <row r="65" spans="1:46" ht="16.149999999999999" customHeight="1" x14ac:dyDescent="0.15">
      <c r="A65" s="26"/>
      <c r="B65" s="351"/>
      <c r="C65" s="356"/>
      <c r="D65" s="357"/>
      <c r="E65" s="357"/>
      <c r="F65" s="357"/>
      <c r="G65" s="357"/>
      <c r="H65" s="357"/>
      <c r="I65" s="357"/>
      <c r="J65" s="357"/>
      <c r="K65" s="357"/>
      <c r="L65" s="357"/>
      <c r="M65" s="357"/>
      <c r="N65" s="358"/>
      <c r="O65" s="364"/>
      <c r="P65" s="365"/>
      <c r="Q65" s="567"/>
      <c r="R65" s="568"/>
      <c r="S65" s="568"/>
      <c r="T65" s="568"/>
      <c r="U65" s="568"/>
      <c r="V65" s="568"/>
      <c r="W65" s="568"/>
      <c r="X65" s="568"/>
      <c r="Y65" s="568"/>
      <c r="Z65" s="569"/>
      <c r="AA65" s="573"/>
      <c r="AB65" s="574"/>
      <c r="AC65" s="574"/>
      <c r="AD65" s="574"/>
      <c r="AE65" s="574"/>
      <c r="AF65" s="574"/>
      <c r="AG65" s="574"/>
      <c r="AH65" s="574"/>
      <c r="AI65" s="575"/>
      <c r="AJ65" s="342">
        <f>IF(AND(Q65&gt;0,AA65&gt;0),Q65/AA65,0)</f>
        <v>0</v>
      </c>
      <c r="AK65" s="343"/>
      <c r="AL65" s="343"/>
      <c r="AM65" s="343"/>
      <c r="AN65" s="343"/>
      <c r="AO65" s="343"/>
      <c r="AP65" s="343"/>
      <c r="AQ65" s="346" t="s">
        <v>45</v>
      </c>
      <c r="AR65" s="346"/>
      <c r="AS65" s="347"/>
      <c r="AT65" s="71"/>
    </row>
    <row r="66" spans="1:46" ht="12" customHeight="1" x14ac:dyDescent="0.15">
      <c r="A66" s="26"/>
      <c r="B66" s="351"/>
      <c r="C66" s="356"/>
      <c r="D66" s="357"/>
      <c r="E66" s="357"/>
      <c r="F66" s="357"/>
      <c r="G66" s="357"/>
      <c r="H66" s="357"/>
      <c r="I66" s="357"/>
      <c r="J66" s="357"/>
      <c r="K66" s="357"/>
      <c r="L66" s="357"/>
      <c r="M66" s="357"/>
      <c r="N66" s="358"/>
      <c r="O66" s="366"/>
      <c r="P66" s="367"/>
      <c r="Q66" s="570"/>
      <c r="R66" s="571"/>
      <c r="S66" s="571"/>
      <c r="T66" s="571"/>
      <c r="U66" s="571"/>
      <c r="V66" s="571"/>
      <c r="W66" s="571"/>
      <c r="X66" s="571"/>
      <c r="Y66" s="571"/>
      <c r="Z66" s="572"/>
      <c r="AA66" s="585"/>
      <c r="AB66" s="586"/>
      <c r="AC66" s="586"/>
      <c r="AD66" s="586"/>
      <c r="AE66" s="586"/>
      <c r="AF66" s="586"/>
      <c r="AG66" s="586"/>
      <c r="AH66" s="586"/>
      <c r="AI66" s="587"/>
      <c r="AJ66" s="344"/>
      <c r="AK66" s="345"/>
      <c r="AL66" s="345"/>
      <c r="AM66" s="345"/>
      <c r="AN66" s="345"/>
      <c r="AO66" s="345"/>
      <c r="AP66" s="345"/>
      <c r="AQ66" s="348"/>
      <c r="AR66" s="348"/>
      <c r="AS66" s="349"/>
      <c r="AT66" s="71"/>
    </row>
    <row r="67" spans="1:46" ht="21" customHeight="1" x14ac:dyDescent="0.15">
      <c r="A67" s="26"/>
      <c r="B67" s="351"/>
      <c r="C67" s="356"/>
      <c r="D67" s="357"/>
      <c r="E67" s="357"/>
      <c r="F67" s="357"/>
      <c r="G67" s="357"/>
      <c r="H67" s="357"/>
      <c r="I67" s="357"/>
      <c r="J67" s="357"/>
      <c r="K67" s="357"/>
      <c r="L67" s="357"/>
      <c r="M67" s="357"/>
      <c r="N67" s="358"/>
      <c r="O67" s="405" t="s">
        <v>46</v>
      </c>
      <c r="P67" s="406"/>
      <c r="Q67" s="150" t="s">
        <v>262</v>
      </c>
      <c r="R67" s="151"/>
      <c r="S67" s="151"/>
      <c r="T67" s="151"/>
      <c r="U67" s="151"/>
      <c r="V67" s="151"/>
      <c r="W67" s="151"/>
      <c r="X67" s="151"/>
      <c r="Y67" s="151"/>
      <c r="Z67" s="152"/>
      <c r="AA67" s="380" t="s">
        <v>43</v>
      </c>
      <c r="AB67" s="381"/>
      <c r="AC67" s="381"/>
      <c r="AD67" s="381"/>
      <c r="AE67" s="381"/>
      <c r="AF67" s="381"/>
      <c r="AG67" s="381"/>
      <c r="AH67" s="381"/>
      <c r="AI67" s="407"/>
      <c r="AJ67" s="327" t="s">
        <v>47</v>
      </c>
      <c r="AK67" s="328"/>
      <c r="AL67" s="328"/>
      <c r="AM67" s="328"/>
      <c r="AN67" s="328"/>
      <c r="AO67" s="328"/>
      <c r="AP67" s="328"/>
      <c r="AQ67" s="328"/>
      <c r="AR67" s="328"/>
      <c r="AS67" s="329"/>
      <c r="AT67" s="76"/>
    </row>
    <row r="68" spans="1:46" ht="15.4" customHeight="1" x14ac:dyDescent="0.15">
      <c r="A68" s="26"/>
      <c r="B68" s="351"/>
      <c r="C68" s="356"/>
      <c r="D68" s="357"/>
      <c r="E68" s="357"/>
      <c r="F68" s="357"/>
      <c r="G68" s="357"/>
      <c r="H68" s="357"/>
      <c r="I68" s="357"/>
      <c r="J68" s="357"/>
      <c r="K68" s="357"/>
      <c r="L68" s="357"/>
      <c r="M68" s="357"/>
      <c r="N68" s="358"/>
      <c r="O68" s="356"/>
      <c r="P68" s="357"/>
      <c r="Q68" s="567"/>
      <c r="R68" s="568"/>
      <c r="S68" s="568"/>
      <c r="T68" s="568"/>
      <c r="U68" s="568"/>
      <c r="V68" s="568"/>
      <c r="W68" s="568"/>
      <c r="X68" s="568"/>
      <c r="Y68" s="568"/>
      <c r="Z68" s="569"/>
      <c r="AA68" s="573"/>
      <c r="AB68" s="574"/>
      <c r="AC68" s="574"/>
      <c r="AD68" s="574"/>
      <c r="AE68" s="574"/>
      <c r="AF68" s="574"/>
      <c r="AG68" s="574"/>
      <c r="AH68" s="574"/>
      <c r="AI68" s="575"/>
      <c r="AJ68" s="342">
        <f>IF(AND(Q68&gt;0,AA68&gt;0),Q68/AA68,0)</f>
        <v>0</v>
      </c>
      <c r="AK68" s="343"/>
      <c r="AL68" s="343"/>
      <c r="AM68" s="343"/>
      <c r="AN68" s="343"/>
      <c r="AO68" s="343"/>
      <c r="AP68" s="343"/>
      <c r="AQ68" s="346" t="s">
        <v>45</v>
      </c>
      <c r="AR68" s="346"/>
      <c r="AS68" s="347"/>
      <c r="AT68" s="71"/>
    </row>
    <row r="69" spans="1:46" ht="15.4" customHeight="1" x14ac:dyDescent="0.15">
      <c r="A69" s="26"/>
      <c r="B69" s="351"/>
      <c r="C69" s="359"/>
      <c r="D69" s="360"/>
      <c r="E69" s="360"/>
      <c r="F69" s="360"/>
      <c r="G69" s="360"/>
      <c r="H69" s="360"/>
      <c r="I69" s="360"/>
      <c r="J69" s="360"/>
      <c r="K69" s="360"/>
      <c r="L69" s="360"/>
      <c r="M69" s="360"/>
      <c r="N69" s="361"/>
      <c r="O69" s="359"/>
      <c r="P69" s="360"/>
      <c r="Q69" s="570"/>
      <c r="R69" s="571"/>
      <c r="S69" s="571"/>
      <c r="T69" s="571"/>
      <c r="U69" s="571"/>
      <c r="V69" s="571"/>
      <c r="W69" s="571"/>
      <c r="X69" s="571"/>
      <c r="Y69" s="571"/>
      <c r="Z69" s="572"/>
      <c r="AA69" s="576"/>
      <c r="AB69" s="577"/>
      <c r="AC69" s="577"/>
      <c r="AD69" s="577"/>
      <c r="AE69" s="577"/>
      <c r="AF69" s="577"/>
      <c r="AG69" s="577"/>
      <c r="AH69" s="577"/>
      <c r="AI69" s="578"/>
      <c r="AJ69" s="344"/>
      <c r="AK69" s="345"/>
      <c r="AL69" s="345"/>
      <c r="AM69" s="345"/>
      <c r="AN69" s="345"/>
      <c r="AO69" s="345"/>
      <c r="AP69" s="345"/>
      <c r="AQ69" s="348"/>
      <c r="AR69" s="348"/>
      <c r="AS69" s="349"/>
      <c r="AT69" s="71"/>
    </row>
    <row r="70" spans="1:46" ht="18" customHeight="1" x14ac:dyDescent="0.15">
      <c r="A70" s="26"/>
      <c r="B70" s="351"/>
      <c r="C70" s="395" t="s">
        <v>48</v>
      </c>
      <c r="D70" s="395"/>
      <c r="E70" s="395"/>
      <c r="F70" s="395"/>
      <c r="G70" s="395"/>
      <c r="H70" s="395"/>
      <c r="I70" s="395"/>
      <c r="J70" s="395"/>
      <c r="K70" s="395"/>
      <c r="L70" s="395"/>
      <c r="M70" s="395"/>
      <c r="N70" s="396"/>
      <c r="O70" s="399" t="s">
        <v>49</v>
      </c>
      <c r="P70" s="400"/>
      <c r="Q70" s="400"/>
      <c r="R70" s="400"/>
      <c r="S70" s="400"/>
      <c r="T70" s="400"/>
      <c r="U70" s="400" t="s">
        <v>39</v>
      </c>
      <c r="V70" s="400" t="s">
        <v>50</v>
      </c>
      <c r="W70" s="400"/>
      <c r="X70" s="400"/>
      <c r="Y70" s="400"/>
      <c r="Z70" s="400"/>
      <c r="AA70" s="400"/>
      <c r="AB70" s="400"/>
      <c r="AC70" s="400"/>
      <c r="AD70" s="403" t="s">
        <v>51</v>
      </c>
      <c r="AE70" s="403"/>
      <c r="AF70" s="400" t="s">
        <v>52</v>
      </c>
      <c r="AG70" s="400"/>
      <c r="AH70" s="400"/>
      <c r="AI70" s="400"/>
      <c r="AJ70" s="380" t="s">
        <v>53</v>
      </c>
      <c r="AK70" s="381"/>
      <c r="AL70" s="381"/>
      <c r="AM70" s="381"/>
      <c r="AN70" s="381"/>
      <c r="AO70" s="381"/>
      <c r="AP70" s="381"/>
      <c r="AQ70" s="381"/>
      <c r="AR70" s="381"/>
      <c r="AS70" s="382"/>
      <c r="AT70" s="24"/>
    </row>
    <row r="71" spans="1:46" ht="38.450000000000003" customHeight="1" x14ac:dyDescent="0.15">
      <c r="A71" s="26"/>
      <c r="B71" s="351"/>
      <c r="C71" s="397"/>
      <c r="D71" s="397"/>
      <c r="E71" s="397"/>
      <c r="F71" s="397"/>
      <c r="G71" s="397"/>
      <c r="H71" s="397"/>
      <c r="I71" s="397"/>
      <c r="J71" s="397"/>
      <c r="K71" s="397"/>
      <c r="L71" s="397"/>
      <c r="M71" s="397"/>
      <c r="N71" s="398"/>
      <c r="O71" s="401"/>
      <c r="P71" s="402"/>
      <c r="Q71" s="402"/>
      <c r="R71" s="402"/>
      <c r="S71" s="402"/>
      <c r="T71" s="402"/>
      <c r="U71" s="402"/>
      <c r="V71" s="402"/>
      <c r="W71" s="402"/>
      <c r="X71" s="402"/>
      <c r="Y71" s="402"/>
      <c r="Z71" s="402"/>
      <c r="AA71" s="402"/>
      <c r="AB71" s="402"/>
      <c r="AC71" s="402"/>
      <c r="AD71" s="404"/>
      <c r="AE71" s="404"/>
      <c r="AF71" s="402"/>
      <c r="AG71" s="402"/>
      <c r="AH71" s="402"/>
      <c r="AI71" s="402"/>
      <c r="AJ71" s="565">
        <f>IFERROR((AJ65-AJ68)*(AL50),"")</f>
        <v>0</v>
      </c>
      <c r="AK71" s="566"/>
      <c r="AL71" s="566"/>
      <c r="AM71" s="566"/>
      <c r="AN71" s="566"/>
      <c r="AO71" s="566"/>
      <c r="AP71" s="566"/>
      <c r="AQ71" s="385" t="s">
        <v>54</v>
      </c>
      <c r="AR71" s="385"/>
      <c r="AS71" s="386"/>
      <c r="AT71" s="24"/>
    </row>
    <row r="72" spans="1:46" ht="17.25" customHeight="1" x14ac:dyDescent="0.15">
      <c r="A72" s="26"/>
      <c r="B72" s="351"/>
      <c r="C72" s="387" t="s">
        <v>55</v>
      </c>
      <c r="D72" s="387"/>
      <c r="E72" s="387"/>
      <c r="F72" s="387"/>
      <c r="G72" s="387"/>
      <c r="H72" s="387"/>
      <c r="I72" s="387"/>
      <c r="J72" s="387"/>
      <c r="K72" s="387"/>
      <c r="L72" s="387"/>
      <c r="M72" s="387"/>
      <c r="N72" s="388"/>
      <c r="O72" s="391" t="s">
        <v>56</v>
      </c>
      <c r="P72" s="392"/>
      <c r="Q72" s="392"/>
      <c r="R72" s="393" t="s">
        <v>50</v>
      </c>
      <c r="S72" s="393"/>
      <c r="T72" s="393"/>
      <c r="U72" s="393"/>
      <c r="V72" s="393"/>
      <c r="W72" s="393"/>
      <c r="X72" s="393" t="s">
        <v>57</v>
      </c>
      <c r="Y72" s="393"/>
      <c r="Z72" s="393" t="s">
        <v>58</v>
      </c>
      <c r="AA72" s="393"/>
      <c r="AB72" s="393"/>
      <c r="AC72" s="393"/>
      <c r="AD72" s="393"/>
      <c r="AE72" s="393"/>
      <c r="AF72" s="431" t="s">
        <v>51</v>
      </c>
      <c r="AG72" s="431"/>
      <c r="AH72" s="392">
        <v>100</v>
      </c>
      <c r="AI72" s="392"/>
      <c r="AJ72" s="380" t="s">
        <v>59</v>
      </c>
      <c r="AK72" s="381"/>
      <c r="AL72" s="381"/>
      <c r="AM72" s="381"/>
      <c r="AN72" s="381"/>
      <c r="AO72" s="381"/>
      <c r="AP72" s="381"/>
      <c r="AQ72" s="381"/>
      <c r="AR72" s="381"/>
      <c r="AS72" s="382"/>
      <c r="AT72" s="77"/>
    </row>
    <row r="73" spans="1:46" ht="37.5" customHeight="1" thickBot="1" x14ac:dyDescent="0.2">
      <c r="A73" s="26"/>
      <c r="B73" s="352"/>
      <c r="C73" s="389"/>
      <c r="D73" s="389"/>
      <c r="E73" s="389"/>
      <c r="F73" s="389"/>
      <c r="G73" s="389"/>
      <c r="H73" s="389"/>
      <c r="I73" s="389"/>
      <c r="J73" s="389"/>
      <c r="K73" s="389"/>
      <c r="L73" s="389"/>
      <c r="M73" s="389"/>
      <c r="N73" s="390"/>
      <c r="O73" s="315"/>
      <c r="P73" s="316"/>
      <c r="Q73" s="316"/>
      <c r="R73" s="394"/>
      <c r="S73" s="394"/>
      <c r="T73" s="394"/>
      <c r="U73" s="394"/>
      <c r="V73" s="394"/>
      <c r="W73" s="394"/>
      <c r="X73" s="394"/>
      <c r="Y73" s="394"/>
      <c r="Z73" s="394"/>
      <c r="AA73" s="394"/>
      <c r="AB73" s="394"/>
      <c r="AC73" s="394"/>
      <c r="AD73" s="394"/>
      <c r="AE73" s="394"/>
      <c r="AF73" s="432"/>
      <c r="AG73" s="432"/>
      <c r="AH73" s="316"/>
      <c r="AI73" s="316"/>
      <c r="AJ73" s="544" t="str">
        <f>IFERROR(ROUNDDOWN(((1-(AJ68/AJ65))*100),1),"")</f>
        <v/>
      </c>
      <c r="AK73" s="545"/>
      <c r="AL73" s="545"/>
      <c r="AM73" s="545"/>
      <c r="AN73" s="545"/>
      <c r="AO73" s="545"/>
      <c r="AP73" s="545"/>
      <c r="AQ73" s="415" t="s">
        <v>60</v>
      </c>
      <c r="AR73" s="415"/>
      <c r="AS73" s="416"/>
      <c r="AT73" s="78"/>
    </row>
    <row r="74" spans="1:46" ht="15.75" customHeight="1" thickBot="1" x14ac:dyDescent="0.2">
      <c r="A74" s="26"/>
      <c r="B74" s="26"/>
      <c r="C74" s="26"/>
      <c r="D74" s="79"/>
      <c r="E74" s="79"/>
      <c r="F74" s="79"/>
      <c r="G74" s="79"/>
      <c r="H74" s="79"/>
      <c r="I74" s="79"/>
      <c r="J74" s="79"/>
      <c r="K74" s="79"/>
      <c r="L74" s="79"/>
      <c r="M74" s="79"/>
      <c r="N74" s="79"/>
      <c r="O74" s="80"/>
      <c r="P74" s="80"/>
      <c r="Q74" s="80"/>
      <c r="R74" s="81"/>
      <c r="S74" s="81"/>
      <c r="T74" s="81"/>
      <c r="U74" s="81"/>
      <c r="V74" s="81"/>
      <c r="W74" s="81"/>
      <c r="X74" s="81"/>
      <c r="Y74" s="81"/>
      <c r="Z74" s="81"/>
      <c r="AA74" s="81"/>
      <c r="AB74" s="81"/>
      <c r="AC74" s="81"/>
      <c r="AD74" s="81"/>
      <c r="AE74" s="81"/>
      <c r="AF74" s="82"/>
      <c r="AG74" s="82"/>
      <c r="AH74" s="80"/>
      <c r="AI74" s="80"/>
      <c r="AJ74" s="83"/>
      <c r="AK74" s="83"/>
      <c r="AL74" s="83"/>
      <c r="AM74" s="83"/>
      <c r="AN74" s="83"/>
      <c r="AO74" s="83"/>
      <c r="AP74" s="83"/>
      <c r="AQ74" s="24"/>
      <c r="AR74" s="24"/>
      <c r="AS74" s="24"/>
      <c r="AT74" s="78"/>
    </row>
    <row r="75" spans="1:46" s="98" customFormat="1" ht="15.75" hidden="1" customHeight="1" x14ac:dyDescent="0.15">
      <c r="D75" s="99"/>
      <c r="E75" s="99"/>
      <c r="F75" s="99"/>
      <c r="G75" s="99"/>
      <c r="H75" s="99"/>
      <c r="I75" s="99"/>
      <c r="J75" s="99"/>
      <c r="K75" s="99"/>
      <c r="L75" s="99"/>
      <c r="M75" s="99"/>
      <c r="N75" s="99"/>
      <c r="O75" s="100"/>
      <c r="P75" s="100"/>
      <c r="Q75" s="100"/>
      <c r="R75" s="101"/>
      <c r="S75" s="101"/>
      <c r="T75" s="101"/>
      <c r="U75" s="101"/>
      <c r="V75" s="101"/>
      <c r="W75" s="101"/>
      <c r="X75" s="101"/>
      <c r="Y75" s="101"/>
      <c r="Z75" s="101"/>
      <c r="AA75" s="101"/>
      <c r="AB75" s="101"/>
      <c r="AC75" s="101"/>
      <c r="AD75" s="101"/>
      <c r="AE75" s="101"/>
      <c r="AF75" s="102"/>
      <c r="AG75" s="102"/>
      <c r="AH75" s="100"/>
      <c r="AI75" s="100"/>
      <c r="AJ75" s="103"/>
      <c r="AK75" s="103"/>
      <c r="AL75" s="103"/>
      <c r="AM75" s="103"/>
      <c r="AN75" s="103"/>
      <c r="AO75" s="103"/>
      <c r="AP75" s="103"/>
      <c r="AQ75" s="25"/>
      <c r="AR75" s="25"/>
      <c r="AS75" s="25"/>
      <c r="AT75" s="104"/>
    </row>
    <row r="76" spans="1:46" ht="21.75" thickBot="1" x14ac:dyDescent="0.2">
      <c r="A76" s="26"/>
      <c r="B76" s="417" t="s">
        <v>61</v>
      </c>
      <c r="C76" s="418"/>
      <c r="D76" s="418"/>
      <c r="E76" s="418"/>
      <c r="F76" s="418"/>
      <c r="G76" s="418"/>
      <c r="H76" s="418"/>
      <c r="I76" s="418"/>
      <c r="J76" s="418"/>
      <c r="K76" s="418"/>
      <c r="L76" s="418"/>
      <c r="M76" s="418"/>
      <c r="N76" s="418"/>
      <c r="O76" s="418"/>
      <c r="P76" s="418"/>
      <c r="Q76" s="418"/>
      <c r="R76" s="418"/>
      <c r="S76" s="418"/>
      <c r="T76" s="418"/>
      <c r="U76" s="418"/>
      <c r="V76" s="418"/>
      <c r="W76" s="418"/>
      <c r="X76" s="418"/>
      <c r="Y76" s="418"/>
      <c r="Z76" s="418"/>
      <c r="AA76" s="418"/>
      <c r="AB76" s="418"/>
      <c r="AC76" s="418"/>
      <c r="AD76" s="418"/>
      <c r="AE76" s="418"/>
      <c r="AF76" s="418"/>
      <c r="AG76" s="418"/>
      <c r="AH76" s="418"/>
      <c r="AI76" s="418"/>
      <c r="AJ76" s="418"/>
      <c r="AK76" s="418"/>
      <c r="AL76" s="418"/>
      <c r="AM76" s="418"/>
      <c r="AN76" s="418"/>
      <c r="AO76" s="418"/>
      <c r="AP76" s="418"/>
      <c r="AQ76" s="418"/>
      <c r="AR76" s="418"/>
      <c r="AS76" s="419"/>
      <c r="AT76" s="29"/>
    </row>
    <row r="77" spans="1:46" ht="18.95" customHeight="1" x14ac:dyDescent="0.15">
      <c r="A77" s="26"/>
      <c r="B77" s="420" t="s">
        <v>62</v>
      </c>
      <c r="C77" s="582" t="s">
        <v>4</v>
      </c>
      <c r="D77" s="582"/>
      <c r="E77" s="582"/>
      <c r="F77" s="582"/>
      <c r="G77" s="582"/>
      <c r="H77" s="582"/>
      <c r="I77" s="582"/>
      <c r="J77" s="582"/>
      <c r="K77" s="582"/>
      <c r="L77" s="582"/>
      <c r="M77" s="582"/>
      <c r="N77" s="582"/>
      <c r="O77" s="582"/>
      <c r="P77" s="582"/>
      <c r="Q77" s="554" t="str">
        <f>IF($R$6&lt;&gt;"",$R$6,"")</f>
        <v/>
      </c>
      <c r="R77" s="554"/>
      <c r="S77" s="554"/>
      <c r="T77" s="554"/>
      <c r="U77" s="554"/>
      <c r="V77" s="554"/>
      <c r="W77" s="554"/>
      <c r="X77" s="554"/>
      <c r="Y77" s="554"/>
      <c r="Z77" s="554"/>
      <c r="AA77" s="554"/>
      <c r="AB77" s="554"/>
      <c r="AC77" s="554"/>
      <c r="AD77" s="554"/>
      <c r="AE77" s="554"/>
      <c r="AF77" s="554"/>
      <c r="AG77" s="554"/>
      <c r="AH77" s="554"/>
      <c r="AI77" s="554"/>
      <c r="AJ77" s="554"/>
      <c r="AK77" s="554"/>
      <c r="AL77" s="554"/>
      <c r="AM77" s="554"/>
      <c r="AN77" s="554"/>
      <c r="AO77" s="554"/>
      <c r="AP77" s="554"/>
      <c r="AQ77" s="554"/>
      <c r="AR77" s="554"/>
      <c r="AS77" s="555"/>
      <c r="AT77" s="29"/>
    </row>
    <row r="78" spans="1:46" ht="21" x14ac:dyDescent="0.15">
      <c r="A78" s="26"/>
      <c r="B78" s="421"/>
      <c r="C78" s="579" t="s">
        <v>63</v>
      </c>
      <c r="D78" s="579"/>
      <c r="E78" s="579"/>
      <c r="F78" s="579"/>
      <c r="G78" s="579"/>
      <c r="H78" s="579"/>
      <c r="I78" s="579"/>
      <c r="J78" s="579"/>
      <c r="K78" s="579"/>
      <c r="L78" s="579"/>
      <c r="M78" s="579"/>
      <c r="N78" s="579"/>
      <c r="O78" s="579"/>
      <c r="P78" s="579"/>
      <c r="Q78" s="542" t="str">
        <f>IF($R$15&lt;&gt;"",$R$15,"")</f>
        <v/>
      </c>
      <c r="R78" s="542"/>
      <c r="S78" s="542"/>
      <c r="T78" s="542"/>
      <c r="U78" s="542"/>
      <c r="V78" s="542"/>
      <c r="W78" s="542"/>
      <c r="X78" s="542"/>
      <c r="Y78" s="542"/>
      <c r="Z78" s="542"/>
      <c r="AA78" s="542"/>
      <c r="AB78" s="542"/>
      <c r="AC78" s="542"/>
      <c r="AD78" s="542"/>
      <c r="AE78" s="542"/>
      <c r="AF78" s="542"/>
      <c r="AG78" s="542"/>
      <c r="AH78" s="542"/>
      <c r="AI78" s="542"/>
      <c r="AJ78" s="542"/>
      <c r="AK78" s="542"/>
      <c r="AL78" s="542"/>
      <c r="AM78" s="542"/>
      <c r="AN78" s="542"/>
      <c r="AO78" s="542"/>
      <c r="AP78" s="542"/>
      <c r="AQ78" s="542"/>
      <c r="AR78" s="542"/>
      <c r="AS78" s="543"/>
      <c r="AT78" s="29"/>
    </row>
    <row r="79" spans="1:46" ht="21" x14ac:dyDescent="0.15">
      <c r="A79" s="26"/>
      <c r="B79" s="421"/>
      <c r="C79" s="579" t="s">
        <v>21</v>
      </c>
      <c r="D79" s="579"/>
      <c r="E79" s="579"/>
      <c r="F79" s="579"/>
      <c r="G79" s="579"/>
      <c r="H79" s="579"/>
      <c r="I79" s="579"/>
      <c r="J79" s="579"/>
      <c r="K79" s="579"/>
      <c r="L79" s="579"/>
      <c r="M79" s="579"/>
      <c r="N79" s="579"/>
      <c r="O79" s="579"/>
      <c r="P79" s="579"/>
      <c r="Q79" s="542" t="str">
        <f>IF($R$28&lt;&gt;"",$R$28,"")</f>
        <v/>
      </c>
      <c r="R79" s="542"/>
      <c r="S79" s="542"/>
      <c r="T79" s="542"/>
      <c r="U79" s="542"/>
      <c r="V79" s="542"/>
      <c r="W79" s="542"/>
      <c r="X79" s="542"/>
      <c r="Y79" s="542"/>
      <c r="Z79" s="542"/>
      <c r="AA79" s="542"/>
      <c r="AB79" s="542"/>
      <c r="AC79" s="542"/>
      <c r="AD79" s="542"/>
      <c r="AE79" s="542"/>
      <c r="AF79" s="542"/>
      <c r="AG79" s="542"/>
      <c r="AH79" s="542"/>
      <c r="AI79" s="542"/>
      <c r="AJ79" s="542"/>
      <c r="AK79" s="542"/>
      <c r="AL79" s="542"/>
      <c r="AM79" s="542"/>
      <c r="AN79" s="542"/>
      <c r="AO79" s="542"/>
      <c r="AP79" s="542"/>
      <c r="AQ79" s="542"/>
      <c r="AR79" s="542"/>
      <c r="AS79" s="543"/>
      <c r="AT79" s="29"/>
    </row>
    <row r="80" spans="1:46" ht="21" x14ac:dyDescent="0.15">
      <c r="A80" s="26"/>
      <c r="B80" s="421"/>
      <c r="C80" s="579" t="s">
        <v>64</v>
      </c>
      <c r="D80" s="579"/>
      <c r="E80" s="579"/>
      <c r="F80" s="579"/>
      <c r="G80" s="579"/>
      <c r="H80" s="579"/>
      <c r="I80" s="579"/>
      <c r="J80" s="579"/>
      <c r="K80" s="579"/>
      <c r="L80" s="579"/>
      <c r="M80" s="579"/>
      <c r="N80" s="579"/>
      <c r="O80" s="579"/>
      <c r="P80" s="579"/>
      <c r="Q80" s="581" t="str">
        <f>IF($R$40&lt;&gt;"",$R$40,"")</f>
        <v/>
      </c>
      <c r="R80" s="542"/>
      <c r="S80" s="542"/>
      <c r="T80" s="542"/>
      <c r="U80" s="542"/>
      <c r="V80" s="542"/>
      <c r="W80" s="542"/>
      <c r="X80" s="542"/>
      <c r="Y80" s="542"/>
      <c r="Z80" s="542"/>
      <c r="AA80" s="542"/>
      <c r="AB80" s="542"/>
      <c r="AC80" s="542"/>
      <c r="AD80" s="542"/>
      <c r="AE80" s="542"/>
      <c r="AF80" s="542"/>
      <c r="AG80" s="542"/>
      <c r="AH80" s="542"/>
      <c r="AI80" s="542"/>
      <c r="AJ80" s="542"/>
      <c r="AK80" s="542"/>
      <c r="AL80" s="542"/>
      <c r="AM80" s="542"/>
      <c r="AN80" s="542"/>
      <c r="AO80" s="542"/>
      <c r="AP80" s="542"/>
      <c r="AQ80" s="542"/>
      <c r="AR80" s="542"/>
      <c r="AS80" s="543"/>
      <c r="AT80" s="29"/>
    </row>
    <row r="81" spans="1:46" ht="24" customHeight="1" x14ac:dyDescent="0.15">
      <c r="A81" s="26"/>
      <c r="B81" s="141" t="s">
        <v>65</v>
      </c>
      <c r="C81" s="408" t="s">
        <v>288</v>
      </c>
      <c r="D81" s="408"/>
      <c r="E81" s="408"/>
      <c r="F81" s="408"/>
      <c r="G81" s="408"/>
      <c r="H81" s="408"/>
      <c r="I81" s="408"/>
      <c r="J81" s="408"/>
      <c r="K81" s="408"/>
      <c r="L81" s="408"/>
      <c r="M81" s="408"/>
      <c r="N81" s="408"/>
      <c r="O81" s="408"/>
      <c r="P81" s="408"/>
      <c r="Q81" s="408"/>
      <c r="R81" s="408"/>
      <c r="S81" s="408"/>
      <c r="T81" s="408"/>
      <c r="U81" s="408"/>
      <c r="V81" s="408"/>
      <c r="W81" s="408"/>
      <c r="X81" s="408"/>
      <c r="Y81" s="408"/>
      <c r="Z81" s="408"/>
      <c r="AA81" s="408"/>
      <c r="AB81" s="408"/>
      <c r="AC81" s="408"/>
      <c r="AD81" s="408"/>
      <c r="AE81" s="408"/>
      <c r="AF81" s="408"/>
      <c r="AG81" s="408"/>
      <c r="AH81" s="408"/>
      <c r="AI81" s="408"/>
      <c r="AJ81" s="408"/>
      <c r="AK81" s="408"/>
      <c r="AL81" s="408"/>
      <c r="AM81" s="408"/>
      <c r="AN81" s="408"/>
      <c r="AO81" s="408"/>
      <c r="AP81" s="408"/>
      <c r="AQ81" s="408"/>
      <c r="AR81" s="408"/>
      <c r="AS81" s="409"/>
      <c r="AT81" s="85"/>
    </row>
    <row r="82" spans="1:46" ht="24" customHeight="1" x14ac:dyDescent="0.15">
      <c r="A82" s="26"/>
      <c r="B82" s="142"/>
      <c r="C82" s="410" t="s">
        <v>223</v>
      </c>
      <c r="D82" s="410"/>
      <c r="E82" s="410"/>
      <c r="F82" s="410"/>
      <c r="G82" s="410"/>
      <c r="H82" s="410"/>
      <c r="I82" s="410"/>
      <c r="J82" s="410"/>
      <c r="K82" s="410"/>
      <c r="L82" s="410"/>
      <c r="M82" s="410"/>
      <c r="N82" s="410"/>
      <c r="O82" s="410"/>
      <c r="P82" s="410"/>
      <c r="Q82" s="410"/>
      <c r="R82" s="410"/>
      <c r="S82" s="410"/>
      <c r="T82" s="410"/>
      <c r="U82" s="410"/>
      <c r="V82" s="410"/>
      <c r="W82" s="410"/>
      <c r="X82" s="410"/>
      <c r="Y82" s="410"/>
      <c r="Z82" s="410"/>
      <c r="AA82" s="410"/>
      <c r="AB82" s="410"/>
      <c r="AC82" s="410"/>
      <c r="AD82" s="410"/>
      <c r="AE82" s="410"/>
      <c r="AF82" s="410"/>
      <c r="AG82" s="410"/>
      <c r="AH82" s="410"/>
      <c r="AI82" s="410"/>
      <c r="AJ82" s="410"/>
      <c r="AK82" s="410"/>
      <c r="AL82" s="410"/>
      <c r="AM82" s="410"/>
      <c r="AN82" s="410"/>
      <c r="AO82" s="410"/>
      <c r="AP82" s="410"/>
      <c r="AQ82" s="410"/>
      <c r="AR82" s="410"/>
      <c r="AS82" s="411"/>
      <c r="AT82" s="85"/>
    </row>
    <row r="83" spans="1:46" ht="22.5" customHeight="1" x14ac:dyDescent="0.15">
      <c r="A83" s="26"/>
      <c r="B83" s="142"/>
      <c r="C83" s="150" t="s">
        <v>289</v>
      </c>
      <c r="D83" s="151"/>
      <c r="E83" s="151"/>
      <c r="F83" s="151"/>
      <c r="G83" s="151"/>
      <c r="H83" s="151"/>
      <c r="I83" s="151"/>
      <c r="J83" s="151"/>
      <c r="K83" s="151"/>
      <c r="L83" s="151"/>
      <c r="M83" s="151"/>
      <c r="N83" s="152"/>
      <c r="O83" s="580"/>
      <c r="P83" s="580"/>
      <c r="Q83" s="580"/>
      <c r="R83" s="580"/>
      <c r="S83" s="580"/>
      <c r="T83" s="580"/>
      <c r="U83" s="580"/>
      <c r="V83" s="580"/>
      <c r="W83" s="580"/>
      <c r="X83" s="580"/>
      <c r="Y83" s="580"/>
      <c r="Z83" s="150" t="s">
        <v>290</v>
      </c>
      <c r="AA83" s="151"/>
      <c r="AB83" s="151"/>
      <c r="AC83" s="151"/>
      <c r="AD83" s="151"/>
      <c r="AE83" s="151"/>
      <c r="AF83" s="151"/>
      <c r="AG83" s="151"/>
      <c r="AH83" s="151"/>
      <c r="AI83" s="151"/>
      <c r="AJ83" s="152"/>
      <c r="AK83" s="476"/>
      <c r="AL83" s="477"/>
      <c r="AM83" s="477"/>
      <c r="AN83" s="477"/>
      <c r="AO83" s="477"/>
      <c r="AP83" s="477"/>
      <c r="AQ83" s="477"/>
      <c r="AR83" s="477"/>
      <c r="AS83" s="478"/>
      <c r="AT83" s="85"/>
    </row>
    <row r="84" spans="1:46" ht="24" customHeight="1" x14ac:dyDescent="0.15">
      <c r="A84" s="26"/>
      <c r="B84" s="142"/>
      <c r="C84" s="447" t="s">
        <v>81</v>
      </c>
      <c r="D84" s="447"/>
      <c r="E84" s="447"/>
      <c r="F84" s="447"/>
      <c r="G84" s="447"/>
      <c r="H84" s="447"/>
      <c r="I84" s="447"/>
      <c r="J84" s="447"/>
      <c r="K84" s="447"/>
      <c r="L84" s="447"/>
      <c r="M84" s="447"/>
      <c r="N84" s="447"/>
      <c r="O84" s="447"/>
      <c r="P84" s="447"/>
      <c r="Q84" s="447"/>
      <c r="R84" s="447"/>
      <c r="S84" s="447"/>
      <c r="T84" s="447"/>
      <c r="U84" s="447"/>
      <c r="V84" s="447"/>
      <c r="W84" s="447"/>
      <c r="X84" s="447"/>
      <c r="Y84" s="448"/>
      <c r="Z84" s="449" t="s">
        <v>82</v>
      </c>
      <c r="AA84" s="447"/>
      <c r="AB84" s="447"/>
      <c r="AC84" s="447"/>
      <c r="AD84" s="447"/>
      <c r="AE84" s="447"/>
      <c r="AF84" s="447"/>
      <c r="AG84" s="447"/>
      <c r="AH84" s="447"/>
      <c r="AI84" s="447"/>
      <c r="AJ84" s="447"/>
      <c r="AK84" s="447"/>
      <c r="AL84" s="447"/>
      <c r="AM84" s="447"/>
      <c r="AN84" s="447"/>
      <c r="AO84" s="447"/>
      <c r="AP84" s="447"/>
      <c r="AQ84" s="447"/>
      <c r="AR84" s="447"/>
      <c r="AS84" s="450"/>
      <c r="AT84" s="86"/>
    </row>
    <row r="85" spans="1:46" ht="66" customHeight="1" x14ac:dyDescent="0.15">
      <c r="A85" s="26"/>
      <c r="B85" s="142"/>
      <c r="C85" s="549"/>
      <c r="D85" s="549"/>
      <c r="E85" s="549"/>
      <c r="F85" s="549"/>
      <c r="G85" s="549"/>
      <c r="H85" s="549"/>
      <c r="I85" s="549"/>
      <c r="J85" s="549"/>
      <c r="K85" s="549"/>
      <c r="L85" s="549"/>
      <c r="M85" s="549"/>
      <c r="N85" s="549"/>
      <c r="O85" s="549"/>
      <c r="P85" s="549"/>
      <c r="Q85" s="549"/>
      <c r="R85" s="549"/>
      <c r="S85" s="549"/>
      <c r="T85" s="549"/>
      <c r="U85" s="549"/>
      <c r="V85" s="549"/>
      <c r="W85" s="549"/>
      <c r="X85" s="549"/>
      <c r="Y85" s="550"/>
      <c r="Z85" s="551"/>
      <c r="AA85" s="552"/>
      <c r="AB85" s="552"/>
      <c r="AC85" s="552"/>
      <c r="AD85" s="552"/>
      <c r="AE85" s="552"/>
      <c r="AF85" s="552"/>
      <c r="AG85" s="552"/>
      <c r="AH85" s="552"/>
      <c r="AI85" s="552"/>
      <c r="AJ85" s="552"/>
      <c r="AK85" s="552"/>
      <c r="AL85" s="552"/>
      <c r="AM85" s="552"/>
      <c r="AN85" s="552"/>
      <c r="AO85" s="552"/>
      <c r="AP85" s="552"/>
      <c r="AQ85" s="552"/>
      <c r="AR85" s="552"/>
      <c r="AS85" s="553"/>
      <c r="AT85" s="86"/>
    </row>
    <row r="86" spans="1:46" ht="24" customHeight="1" x14ac:dyDescent="0.15">
      <c r="A86" s="26"/>
      <c r="B86" s="142"/>
      <c r="C86" s="456" t="s">
        <v>286</v>
      </c>
      <c r="D86" s="456"/>
      <c r="E86" s="456"/>
      <c r="F86" s="456"/>
      <c r="G86" s="456"/>
      <c r="H86" s="456"/>
      <c r="I86" s="456"/>
      <c r="J86" s="456"/>
      <c r="K86" s="456"/>
      <c r="L86" s="456"/>
      <c r="M86" s="456"/>
      <c r="N86" s="456"/>
      <c r="O86" s="456"/>
      <c r="P86" s="456"/>
      <c r="Q86" s="456"/>
      <c r="R86" s="456"/>
      <c r="S86" s="456"/>
      <c r="T86" s="456"/>
      <c r="U86" s="456"/>
      <c r="V86" s="456"/>
      <c r="W86" s="456"/>
      <c r="X86" s="456"/>
      <c r="Y86" s="456"/>
      <c r="Z86" s="457" t="s">
        <v>286</v>
      </c>
      <c r="AA86" s="456"/>
      <c r="AB86" s="456"/>
      <c r="AC86" s="456"/>
      <c r="AD86" s="456"/>
      <c r="AE86" s="456"/>
      <c r="AF86" s="456"/>
      <c r="AG86" s="456"/>
      <c r="AH86" s="456"/>
      <c r="AI86" s="456"/>
      <c r="AJ86" s="456"/>
      <c r="AK86" s="456"/>
      <c r="AL86" s="456"/>
      <c r="AM86" s="456"/>
      <c r="AN86" s="456"/>
      <c r="AO86" s="456"/>
      <c r="AP86" s="456"/>
      <c r="AQ86" s="456"/>
      <c r="AR86" s="456"/>
      <c r="AS86" s="458"/>
      <c r="AT86" s="87"/>
    </row>
    <row r="87" spans="1:46" ht="24" customHeight="1" x14ac:dyDescent="0.15">
      <c r="A87" s="26"/>
      <c r="B87" s="142"/>
      <c r="C87" s="556"/>
      <c r="D87" s="556"/>
      <c r="E87" s="556"/>
      <c r="F87" s="556"/>
      <c r="G87" s="556"/>
      <c r="H87" s="556"/>
      <c r="I87" s="556"/>
      <c r="J87" s="556"/>
      <c r="K87" s="556"/>
      <c r="L87" s="556"/>
      <c r="M87" s="556"/>
      <c r="N87" s="556"/>
      <c r="O87" s="556"/>
      <c r="P87" s="556"/>
      <c r="Q87" s="556"/>
      <c r="R87" s="556"/>
      <c r="S87" s="556"/>
      <c r="T87" s="556"/>
      <c r="U87" s="556"/>
      <c r="V87" s="556"/>
      <c r="W87" s="556"/>
      <c r="X87" s="556"/>
      <c r="Y87" s="556"/>
      <c r="Z87" s="557"/>
      <c r="AA87" s="556"/>
      <c r="AB87" s="556"/>
      <c r="AC87" s="556"/>
      <c r="AD87" s="556"/>
      <c r="AE87" s="556"/>
      <c r="AF87" s="556"/>
      <c r="AG87" s="556"/>
      <c r="AH87" s="556"/>
      <c r="AI87" s="556"/>
      <c r="AJ87" s="556"/>
      <c r="AK87" s="556"/>
      <c r="AL87" s="556"/>
      <c r="AM87" s="556"/>
      <c r="AN87" s="556"/>
      <c r="AO87" s="556"/>
      <c r="AP87" s="556"/>
      <c r="AQ87" s="556"/>
      <c r="AR87" s="556"/>
      <c r="AS87" s="558"/>
      <c r="AT87" s="87"/>
    </row>
    <row r="88" spans="1:46" ht="24" customHeight="1" x14ac:dyDescent="0.15">
      <c r="A88" s="26"/>
      <c r="B88" s="142"/>
      <c r="C88" s="557"/>
      <c r="D88" s="556"/>
      <c r="E88" s="556"/>
      <c r="F88" s="556"/>
      <c r="G88" s="556"/>
      <c r="H88" s="556"/>
      <c r="I88" s="556"/>
      <c r="J88" s="556"/>
      <c r="K88" s="556"/>
      <c r="L88" s="556"/>
      <c r="M88" s="556"/>
      <c r="N88" s="556"/>
      <c r="O88" s="556"/>
      <c r="P88" s="556"/>
      <c r="Q88" s="556"/>
      <c r="R88" s="556"/>
      <c r="S88" s="556"/>
      <c r="T88" s="556"/>
      <c r="U88" s="556"/>
      <c r="V88" s="556"/>
      <c r="W88" s="556"/>
      <c r="X88" s="556"/>
      <c r="Y88" s="559"/>
      <c r="Z88" s="557"/>
      <c r="AA88" s="556"/>
      <c r="AB88" s="556"/>
      <c r="AC88" s="556"/>
      <c r="AD88" s="556"/>
      <c r="AE88" s="556"/>
      <c r="AF88" s="556"/>
      <c r="AG88" s="556"/>
      <c r="AH88" s="556"/>
      <c r="AI88" s="556"/>
      <c r="AJ88" s="556"/>
      <c r="AK88" s="556"/>
      <c r="AL88" s="556"/>
      <c r="AM88" s="556"/>
      <c r="AN88" s="556"/>
      <c r="AO88" s="556"/>
      <c r="AP88" s="556"/>
      <c r="AQ88" s="556"/>
      <c r="AR88" s="556"/>
      <c r="AS88" s="558"/>
      <c r="AT88" s="87"/>
    </row>
    <row r="89" spans="1:46" s="91" customFormat="1" ht="24" customHeight="1" x14ac:dyDescent="0.25">
      <c r="A89" s="26"/>
      <c r="B89" s="142"/>
      <c r="C89" s="546" t="s">
        <v>298</v>
      </c>
      <c r="D89" s="547"/>
      <c r="E89" s="547"/>
      <c r="F89" s="547"/>
      <c r="G89" s="547"/>
      <c r="H89" s="547"/>
      <c r="I89" s="547"/>
      <c r="J89" s="547"/>
      <c r="K89" s="547"/>
      <c r="L89" s="547"/>
      <c r="M89" s="547"/>
      <c r="N89" s="547"/>
      <c r="O89" s="547"/>
      <c r="P89" s="547"/>
      <c r="Q89" s="547"/>
      <c r="R89" s="547"/>
      <c r="S89" s="547"/>
      <c r="T89" s="547"/>
      <c r="U89" s="547"/>
      <c r="V89" s="547"/>
      <c r="W89" s="547"/>
      <c r="X89" s="547"/>
      <c r="Y89" s="547"/>
      <c r="Z89" s="547" t="s">
        <v>287</v>
      </c>
      <c r="AA89" s="547"/>
      <c r="AB89" s="547"/>
      <c r="AC89" s="547"/>
      <c r="AD89" s="547"/>
      <c r="AE89" s="547"/>
      <c r="AF89" s="547"/>
      <c r="AG89" s="547"/>
      <c r="AH89" s="547"/>
      <c r="AI89" s="547"/>
      <c r="AJ89" s="547"/>
      <c r="AK89" s="547"/>
      <c r="AL89" s="547"/>
      <c r="AM89" s="547"/>
      <c r="AN89" s="547"/>
      <c r="AO89" s="547"/>
      <c r="AP89" s="547"/>
      <c r="AQ89" s="547"/>
      <c r="AR89" s="547"/>
      <c r="AS89" s="548"/>
      <c r="AT89" s="90"/>
    </row>
    <row r="90" spans="1:46" ht="24" customHeight="1" x14ac:dyDescent="0.25">
      <c r="A90" s="92"/>
      <c r="B90" s="142"/>
      <c r="C90" s="486"/>
      <c r="D90" s="486"/>
      <c r="E90" s="486"/>
      <c r="F90" s="486"/>
      <c r="G90" s="486"/>
      <c r="H90" s="486"/>
      <c r="I90" s="486"/>
      <c r="J90" s="486"/>
      <c r="K90" s="486"/>
      <c r="L90" s="486"/>
      <c r="M90" s="486"/>
      <c r="N90" s="486"/>
      <c r="O90" s="486"/>
      <c r="P90" s="486"/>
      <c r="Q90" s="486"/>
      <c r="R90" s="486"/>
      <c r="S90" s="486"/>
      <c r="T90" s="486"/>
      <c r="U90" s="486"/>
      <c r="V90" s="486"/>
      <c r="W90" s="486"/>
      <c r="X90" s="486"/>
      <c r="Y90" s="486"/>
      <c r="Z90" s="486"/>
      <c r="AA90" s="486"/>
      <c r="AB90" s="486"/>
      <c r="AC90" s="486"/>
      <c r="AD90" s="486"/>
      <c r="AE90" s="486"/>
      <c r="AF90" s="486"/>
      <c r="AG90" s="486"/>
      <c r="AH90" s="486"/>
      <c r="AI90" s="486"/>
      <c r="AJ90" s="486"/>
      <c r="AK90" s="486"/>
      <c r="AL90" s="486"/>
      <c r="AM90" s="486"/>
      <c r="AN90" s="486"/>
      <c r="AO90" s="486"/>
      <c r="AP90" s="486"/>
      <c r="AQ90" s="486"/>
      <c r="AR90" s="486"/>
      <c r="AS90" s="564"/>
      <c r="AT90" s="93"/>
    </row>
    <row r="91" spans="1:46" ht="22.5" customHeight="1" x14ac:dyDescent="0.15">
      <c r="A91" s="26"/>
      <c r="B91" s="142"/>
      <c r="C91" s="560" t="s">
        <v>68</v>
      </c>
      <c r="D91" s="410"/>
      <c r="E91" s="410"/>
      <c r="F91" s="410"/>
      <c r="G91" s="410"/>
      <c r="H91" s="410"/>
      <c r="I91" s="410"/>
      <c r="J91" s="410"/>
      <c r="K91" s="410"/>
      <c r="L91" s="410"/>
      <c r="M91" s="410"/>
      <c r="N91" s="410"/>
      <c r="O91" s="410"/>
      <c r="P91" s="410"/>
      <c r="Q91" s="410"/>
      <c r="R91" s="410"/>
      <c r="S91" s="410"/>
      <c r="T91" s="410"/>
      <c r="U91" s="410"/>
      <c r="V91" s="410"/>
      <c r="W91" s="410"/>
      <c r="X91" s="410"/>
      <c r="Y91" s="410"/>
      <c r="Z91" s="410"/>
      <c r="AA91" s="410"/>
      <c r="AB91" s="410"/>
      <c r="AC91" s="410"/>
      <c r="AD91" s="410"/>
      <c r="AE91" s="410"/>
      <c r="AF91" s="410"/>
      <c r="AG91" s="410"/>
      <c r="AH91" s="410"/>
      <c r="AI91" s="410"/>
      <c r="AJ91" s="410"/>
      <c r="AK91" s="410"/>
      <c r="AL91" s="410"/>
      <c r="AM91" s="410"/>
      <c r="AN91" s="410"/>
      <c r="AO91" s="410"/>
      <c r="AP91" s="410"/>
      <c r="AQ91" s="410"/>
      <c r="AR91" s="410"/>
      <c r="AS91" s="411"/>
      <c r="AT91" s="85"/>
    </row>
    <row r="92" spans="1:46" ht="22.5" customHeight="1" x14ac:dyDescent="0.15">
      <c r="A92" s="26"/>
      <c r="B92" s="142"/>
      <c r="C92" s="561" t="s">
        <v>301</v>
      </c>
      <c r="D92" s="562"/>
      <c r="E92" s="562"/>
      <c r="F92" s="562"/>
      <c r="G92" s="562"/>
      <c r="H92" s="562"/>
      <c r="I92" s="562"/>
      <c r="J92" s="562"/>
      <c r="K92" s="562"/>
      <c r="L92" s="562"/>
      <c r="M92" s="562"/>
      <c r="N92" s="562"/>
      <c r="O92" s="562"/>
      <c r="P92" s="562"/>
      <c r="Q92" s="562"/>
      <c r="R92" s="562"/>
      <c r="S92" s="562"/>
      <c r="T92" s="562"/>
      <c r="U92" s="562"/>
      <c r="V92" s="562"/>
      <c r="W92" s="562"/>
      <c r="X92" s="562"/>
      <c r="Y92" s="563"/>
      <c r="Z92" s="143" t="s">
        <v>328</v>
      </c>
      <c r="AA92" s="144"/>
      <c r="AB92" s="144"/>
      <c r="AC92" s="144"/>
      <c r="AD92" s="144"/>
      <c r="AE92" s="144"/>
      <c r="AF92" s="144"/>
      <c r="AG92" s="144"/>
      <c r="AH92" s="144"/>
      <c r="AI92" s="144"/>
      <c r="AJ92" s="144"/>
      <c r="AK92" s="144"/>
      <c r="AL92" s="144"/>
      <c r="AM92" s="144"/>
      <c r="AN92" s="144"/>
      <c r="AO92" s="144"/>
      <c r="AP92" s="144"/>
      <c r="AQ92" s="144"/>
      <c r="AR92" s="144"/>
      <c r="AS92" s="146"/>
      <c r="AT92" s="85"/>
    </row>
    <row r="93" spans="1:46" ht="22.5" customHeight="1" x14ac:dyDescent="0.15">
      <c r="A93" s="26"/>
      <c r="B93" s="142"/>
      <c r="C93" s="143" t="s">
        <v>271</v>
      </c>
      <c r="D93" s="144"/>
      <c r="E93" s="144"/>
      <c r="F93" s="144"/>
      <c r="G93" s="144"/>
      <c r="H93" s="144"/>
      <c r="I93" s="144"/>
      <c r="J93" s="144"/>
      <c r="K93" s="144"/>
      <c r="L93" s="144"/>
      <c r="M93" s="144"/>
      <c r="N93" s="144"/>
      <c r="O93" s="144"/>
      <c r="P93" s="144"/>
      <c r="Q93" s="144"/>
      <c r="R93" s="144"/>
      <c r="S93" s="144"/>
      <c r="T93" s="144"/>
      <c r="U93" s="144"/>
      <c r="V93" s="144"/>
      <c r="W93" s="144"/>
      <c r="X93" s="144"/>
      <c r="Y93" s="145"/>
      <c r="Z93" s="143" t="s">
        <v>329</v>
      </c>
      <c r="AA93" s="144"/>
      <c r="AB93" s="144"/>
      <c r="AC93" s="144"/>
      <c r="AD93" s="144"/>
      <c r="AE93" s="144"/>
      <c r="AF93" s="144"/>
      <c r="AG93" s="144"/>
      <c r="AH93" s="144"/>
      <c r="AI93" s="144"/>
      <c r="AJ93" s="144"/>
      <c r="AK93" s="144"/>
      <c r="AL93" s="144"/>
      <c r="AM93" s="144"/>
      <c r="AN93" s="144"/>
      <c r="AO93" s="144"/>
      <c r="AP93" s="144"/>
      <c r="AQ93" s="144"/>
      <c r="AR93" s="144"/>
      <c r="AS93" s="146"/>
      <c r="AT93" s="85"/>
    </row>
    <row r="94" spans="1:46" ht="22.5" customHeight="1" x14ac:dyDescent="0.15">
      <c r="A94" s="26"/>
      <c r="B94" s="142"/>
      <c r="C94" s="143" t="s">
        <v>272</v>
      </c>
      <c r="D94" s="144"/>
      <c r="E94" s="144"/>
      <c r="F94" s="144"/>
      <c r="G94" s="144"/>
      <c r="H94" s="144"/>
      <c r="I94" s="144"/>
      <c r="J94" s="144"/>
      <c r="K94" s="144"/>
      <c r="L94" s="144"/>
      <c r="M94" s="144"/>
      <c r="N94" s="144"/>
      <c r="O94" s="144"/>
      <c r="P94" s="144"/>
      <c r="Q94" s="144"/>
      <c r="R94" s="144"/>
      <c r="S94" s="144"/>
      <c r="T94" s="144"/>
      <c r="U94" s="144"/>
      <c r="V94" s="144"/>
      <c r="W94" s="144"/>
      <c r="X94" s="144"/>
      <c r="Y94" s="145"/>
      <c r="Z94" s="143" t="s">
        <v>330</v>
      </c>
      <c r="AA94" s="144"/>
      <c r="AB94" s="144"/>
      <c r="AC94" s="144"/>
      <c r="AD94" s="144"/>
      <c r="AE94" s="144"/>
      <c r="AF94" s="144"/>
      <c r="AG94" s="144"/>
      <c r="AH94" s="144"/>
      <c r="AI94" s="144"/>
      <c r="AJ94" s="144"/>
      <c r="AK94" s="144"/>
      <c r="AL94" s="144"/>
      <c r="AM94" s="144"/>
      <c r="AN94" s="144"/>
      <c r="AO94" s="144"/>
      <c r="AP94" s="144"/>
      <c r="AQ94" s="144"/>
      <c r="AR94" s="144"/>
      <c r="AS94" s="146"/>
      <c r="AT94" s="85"/>
    </row>
    <row r="95" spans="1:46" ht="24" customHeight="1" x14ac:dyDescent="0.15">
      <c r="A95" s="26"/>
      <c r="B95" s="142"/>
      <c r="C95" s="381" t="s">
        <v>323</v>
      </c>
      <c r="D95" s="381"/>
      <c r="E95" s="381"/>
      <c r="F95" s="381"/>
      <c r="G95" s="381"/>
      <c r="H95" s="381"/>
      <c r="I95" s="381"/>
      <c r="J95" s="381"/>
      <c r="K95" s="381"/>
      <c r="L95" s="381"/>
      <c r="M95" s="381"/>
      <c r="N95" s="381"/>
      <c r="O95" s="381"/>
      <c r="P95" s="381"/>
      <c r="Q95" s="381"/>
      <c r="R95" s="381"/>
      <c r="S95" s="381"/>
      <c r="T95" s="381"/>
      <c r="U95" s="381"/>
      <c r="V95" s="381"/>
      <c r="W95" s="381"/>
      <c r="X95" s="381"/>
      <c r="Y95" s="381"/>
      <c r="Z95" s="380" t="s">
        <v>324</v>
      </c>
      <c r="AA95" s="381"/>
      <c r="AB95" s="381"/>
      <c r="AC95" s="381"/>
      <c r="AD95" s="381"/>
      <c r="AE95" s="381"/>
      <c r="AF95" s="381"/>
      <c r="AG95" s="381"/>
      <c r="AH95" s="381"/>
      <c r="AI95" s="381"/>
      <c r="AJ95" s="381"/>
      <c r="AK95" s="381"/>
      <c r="AL95" s="381"/>
      <c r="AM95" s="381"/>
      <c r="AN95" s="381"/>
      <c r="AO95" s="381"/>
      <c r="AP95" s="381"/>
      <c r="AQ95" s="381"/>
      <c r="AR95" s="381"/>
      <c r="AS95" s="382"/>
      <c r="AT95" s="94"/>
    </row>
    <row r="96" spans="1:46" ht="24" customHeight="1" x14ac:dyDescent="0.15">
      <c r="A96" s="26"/>
      <c r="B96" s="142"/>
      <c r="C96" s="473"/>
      <c r="D96" s="474"/>
      <c r="E96" s="105" t="s">
        <v>75</v>
      </c>
      <c r="F96" s="106"/>
      <c r="G96" s="106"/>
      <c r="H96" s="106"/>
      <c r="I96" s="106"/>
      <c r="J96" s="106"/>
      <c r="K96" s="106"/>
      <c r="L96" s="106"/>
      <c r="M96" s="106"/>
      <c r="N96" s="106"/>
      <c r="O96" s="106"/>
      <c r="P96" s="106"/>
      <c r="Q96" s="106"/>
      <c r="R96" s="106"/>
      <c r="S96" s="106"/>
      <c r="T96" s="106"/>
      <c r="U96" s="106"/>
      <c r="V96" s="107"/>
      <c r="W96" s="107"/>
      <c r="X96" s="107"/>
      <c r="Y96" s="107"/>
      <c r="Z96" s="475"/>
      <c r="AA96" s="475"/>
      <c r="AB96" s="105" t="s">
        <v>75</v>
      </c>
      <c r="AC96" s="108"/>
      <c r="AD96" s="108"/>
      <c r="AE96" s="108"/>
      <c r="AF96" s="108"/>
      <c r="AG96" s="108"/>
      <c r="AH96" s="108"/>
      <c r="AI96" s="108"/>
      <c r="AJ96" s="108"/>
      <c r="AK96" s="108"/>
      <c r="AL96" s="108"/>
      <c r="AM96" s="108"/>
      <c r="AN96" s="108"/>
      <c r="AO96" s="108"/>
      <c r="AP96" s="108"/>
      <c r="AQ96" s="108"/>
      <c r="AR96" s="108"/>
      <c r="AS96" s="109"/>
      <c r="AT96" s="94"/>
    </row>
    <row r="97" spans="1:46" ht="24" customHeight="1" x14ac:dyDescent="0.15">
      <c r="A97" s="26"/>
      <c r="B97" s="142"/>
      <c r="C97" s="473"/>
      <c r="D97" s="474"/>
      <c r="E97" s="105" t="s">
        <v>76</v>
      </c>
      <c r="F97" s="108"/>
      <c r="G97" s="108"/>
      <c r="H97" s="108"/>
      <c r="I97" s="108"/>
      <c r="J97" s="108"/>
      <c r="K97" s="108"/>
      <c r="L97" s="108"/>
      <c r="M97" s="108"/>
      <c r="N97" s="108"/>
      <c r="O97" s="108"/>
      <c r="P97" s="108"/>
      <c r="Q97" s="108"/>
      <c r="R97" s="108"/>
      <c r="S97" s="108"/>
      <c r="T97" s="108"/>
      <c r="U97" s="108"/>
      <c r="V97" s="108"/>
      <c r="W97" s="108"/>
      <c r="X97" s="108"/>
      <c r="Y97" s="110"/>
      <c r="Z97" s="475"/>
      <c r="AA97" s="475"/>
      <c r="AB97" s="105" t="s">
        <v>76</v>
      </c>
      <c r="AC97" s="108"/>
      <c r="AD97" s="108"/>
      <c r="AE97" s="108"/>
      <c r="AF97" s="108"/>
      <c r="AG97" s="108"/>
      <c r="AH97" s="108"/>
      <c r="AI97" s="108"/>
      <c r="AJ97" s="108"/>
      <c r="AK97" s="108"/>
      <c r="AL97" s="108"/>
      <c r="AM97" s="108"/>
      <c r="AN97" s="108"/>
      <c r="AO97" s="108"/>
      <c r="AP97" s="108"/>
      <c r="AQ97" s="108"/>
      <c r="AR97" s="108"/>
      <c r="AS97" s="109"/>
      <c r="AT97" s="94"/>
    </row>
    <row r="98" spans="1:46" ht="24" customHeight="1" x14ac:dyDescent="0.15">
      <c r="A98" s="26"/>
      <c r="B98" s="142"/>
      <c r="C98" s="473"/>
      <c r="D98" s="474"/>
      <c r="E98" s="105" t="s">
        <v>73</v>
      </c>
      <c r="F98" s="108"/>
      <c r="G98" s="108"/>
      <c r="H98" s="108"/>
      <c r="I98" s="108"/>
      <c r="J98" s="108"/>
      <c r="K98" s="108"/>
      <c r="L98" s="108"/>
      <c r="M98" s="108"/>
      <c r="N98" s="108"/>
      <c r="O98" s="108"/>
      <c r="P98" s="108"/>
      <c r="Q98" s="108"/>
      <c r="R98" s="108"/>
      <c r="S98" s="108"/>
      <c r="T98" s="108"/>
      <c r="U98" s="108"/>
      <c r="V98" s="108"/>
      <c r="W98" s="108"/>
      <c r="X98" s="108"/>
      <c r="Y98" s="108"/>
      <c r="Z98" s="487"/>
      <c r="AA98" s="474"/>
      <c r="AB98" s="105" t="s">
        <v>73</v>
      </c>
      <c r="AC98" s="108"/>
      <c r="AD98" s="108"/>
      <c r="AE98" s="108"/>
      <c r="AF98" s="108"/>
      <c r="AG98" s="108"/>
      <c r="AH98" s="108"/>
      <c r="AI98" s="108"/>
      <c r="AJ98" s="108"/>
      <c r="AK98" s="108"/>
      <c r="AL98" s="108"/>
      <c r="AM98" s="108"/>
      <c r="AN98" s="108"/>
      <c r="AO98" s="108"/>
      <c r="AP98" s="108"/>
      <c r="AQ98" s="108"/>
      <c r="AR98" s="108"/>
      <c r="AS98" s="109"/>
      <c r="AT98" s="94"/>
    </row>
    <row r="99" spans="1:46" ht="24" customHeight="1" x14ac:dyDescent="0.15">
      <c r="A99" s="26"/>
      <c r="B99" s="142"/>
      <c r="C99" s="473"/>
      <c r="D99" s="474"/>
      <c r="E99" s="105" t="s">
        <v>77</v>
      </c>
      <c r="F99" s="108"/>
      <c r="G99" s="108"/>
      <c r="H99" s="108"/>
      <c r="I99" s="108"/>
      <c r="J99" s="108"/>
      <c r="K99" s="108"/>
      <c r="L99" s="108"/>
      <c r="M99" s="108"/>
      <c r="N99" s="108"/>
      <c r="O99" s="108"/>
      <c r="P99" s="108"/>
      <c r="Q99" s="108"/>
      <c r="R99" s="108"/>
      <c r="S99" s="108"/>
      <c r="T99" s="108"/>
      <c r="U99" s="108"/>
      <c r="V99" s="108"/>
      <c r="W99" s="108"/>
      <c r="X99" s="108"/>
      <c r="Y99" s="108"/>
      <c r="Z99" s="487"/>
      <c r="AA99" s="474"/>
      <c r="AB99" s="105" t="s">
        <v>77</v>
      </c>
      <c r="AC99" s="108"/>
      <c r="AD99" s="108"/>
      <c r="AE99" s="108"/>
      <c r="AF99" s="108"/>
      <c r="AG99" s="108"/>
      <c r="AH99" s="108"/>
      <c r="AI99" s="108"/>
      <c r="AJ99" s="108"/>
      <c r="AK99" s="108"/>
      <c r="AL99" s="108"/>
      <c r="AM99" s="108"/>
      <c r="AN99" s="108"/>
      <c r="AO99" s="108"/>
      <c r="AP99" s="108"/>
      <c r="AQ99" s="108"/>
      <c r="AR99" s="108"/>
      <c r="AS99" s="109"/>
      <c r="AT99" s="94"/>
    </row>
    <row r="100" spans="1:46" ht="24" customHeight="1" x14ac:dyDescent="0.15">
      <c r="A100" s="26"/>
      <c r="B100" s="142"/>
      <c r="C100" s="473"/>
      <c r="D100" s="474"/>
      <c r="E100" s="105" t="s">
        <v>71</v>
      </c>
      <c r="F100" s="108"/>
      <c r="G100" s="108"/>
      <c r="H100" s="108"/>
      <c r="I100" s="108"/>
      <c r="J100" s="108"/>
      <c r="K100" s="108"/>
      <c r="L100" s="108"/>
      <c r="M100" s="108"/>
      <c r="N100" s="108"/>
      <c r="O100" s="108"/>
      <c r="P100" s="108"/>
      <c r="Q100" s="108"/>
      <c r="R100" s="108"/>
      <c r="S100" s="108"/>
      <c r="T100" s="108"/>
      <c r="U100" s="108"/>
      <c r="V100" s="108"/>
      <c r="W100" s="108"/>
      <c r="X100" s="108"/>
      <c r="Y100" s="108"/>
      <c r="Z100" s="487"/>
      <c r="AA100" s="474"/>
      <c r="AB100" s="105" t="s">
        <v>71</v>
      </c>
      <c r="AC100" s="108"/>
      <c r="AD100" s="108"/>
      <c r="AE100" s="108"/>
      <c r="AF100" s="108"/>
      <c r="AG100" s="108"/>
      <c r="AH100" s="108"/>
      <c r="AI100" s="108"/>
      <c r="AJ100" s="108"/>
      <c r="AK100" s="108"/>
      <c r="AL100" s="108"/>
      <c r="AM100" s="108"/>
      <c r="AN100" s="108"/>
      <c r="AO100" s="108"/>
      <c r="AP100" s="108"/>
      <c r="AQ100" s="108"/>
      <c r="AR100" s="108"/>
      <c r="AS100" s="109"/>
      <c r="AT100" s="97"/>
    </row>
    <row r="101" spans="1:46" ht="24" customHeight="1" x14ac:dyDescent="0.15">
      <c r="A101" s="26"/>
      <c r="B101" s="142"/>
      <c r="C101" s="473"/>
      <c r="D101" s="474"/>
      <c r="E101" s="105" t="s">
        <v>72</v>
      </c>
      <c r="F101" s="108"/>
      <c r="G101" s="108"/>
      <c r="H101" s="108"/>
      <c r="I101" s="108"/>
      <c r="J101" s="108"/>
      <c r="K101" s="108"/>
      <c r="L101" s="108"/>
      <c r="M101" s="108"/>
      <c r="N101" s="108"/>
      <c r="O101" s="108"/>
      <c r="P101" s="108"/>
      <c r="Q101" s="108"/>
      <c r="R101" s="108"/>
      <c r="S101" s="108"/>
      <c r="T101" s="108"/>
      <c r="U101" s="108"/>
      <c r="V101" s="108"/>
      <c r="W101" s="108"/>
      <c r="X101" s="108"/>
      <c r="Y101" s="108"/>
      <c r="Z101" s="487"/>
      <c r="AA101" s="474"/>
      <c r="AB101" s="105" t="s">
        <v>72</v>
      </c>
      <c r="AC101" s="108"/>
      <c r="AD101" s="108"/>
      <c r="AE101" s="108"/>
      <c r="AF101" s="108"/>
      <c r="AG101" s="108"/>
      <c r="AH101" s="108"/>
      <c r="AI101" s="108"/>
      <c r="AJ101" s="108"/>
      <c r="AK101" s="108"/>
      <c r="AL101" s="108"/>
      <c r="AM101" s="108"/>
      <c r="AN101" s="108"/>
      <c r="AO101" s="108"/>
      <c r="AP101" s="108"/>
      <c r="AQ101" s="108"/>
      <c r="AR101" s="108"/>
      <c r="AS101" s="109"/>
      <c r="AT101" s="97"/>
    </row>
    <row r="102" spans="1:46" ht="24" customHeight="1" x14ac:dyDescent="0.15">
      <c r="A102" s="26"/>
      <c r="B102" s="142"/>
      <c r="C102" s="473"/>
      <c r="D102" s="474"/>
      <c r="E102" s="105" t="s">
        <v>74</v>
      </c>
      <c r="F102" s="111"/>
      <c r="G102" s="111"/>
      <c r="H102" s="111"/>
      <c r="I102" s="111"/>
      <c r="J102" s="111"/>
      <c r="K102" s="111"/>
      <c r="L102" s="111"/>
      <c r="M102" s="111"/>
      <c r="N102" s="111"/>
      <c r="O102" s="111"/>
      <c r="P102" s="111"/>
      <c r="Q102" s="111"/>
      <c r="R102" s="111"/>
      <c r="S102" s="111"/>
      <c r="T102" s="111"/>
      <c r="U102" s="111"/>
      <c r="V102" s="111"/>
      <c r="W102" s="111"/>
      <c r="X102" s="111"/>
      <c r="Y102" s="111"/>
      <c r="Z102" s="487"/>
      <c r="AA102" s="474"/>
      <c r="AB102" s="112" t="s">
        <v>74</v>
      </c>
      <c r="AC102" s="111"/>
      <c r="AD102" s="111"/>
      <c r="AE102" s="111"/>
      <c r="AF102" s="111"/>
      <c r="AG102" s="111"/>
      <c r="AH102" s="111"/>
      <c r="AI102" s="111"/>
      <c r="AJ102" s="111"/>
      <c r="AK102" s="111"/>
      <c r="AL102" s="111"/>
      <c r="AM102" s="111"/>
      <c r="AN102" s="111"/>
      <c r="AO102" s="111"/>
      <c r="AP102" s="111"/>
      <c r="AQ102" s="111"/>
      <c r="AR102" s="111"/>
      <c r="AS102" s="113"/>
      <c r="AT102" s="97"/>
    </row>
    <row r="103" spans="1:46" ht="24" customHeight="1" x14ac:dyDescent="0.15">
      <c r="A103" s="26"/>
      <c r="B103" s="142"/>
      <c r="C103" s="473"/>
      <c r="D103" s="474"/>
      <c r="E103" s="105" t="s">
        <v>212</v>
      </c>
      <c r="F103" s="111"/>
      <c r="G103" s="111"/>
      <c r="H103" s="111"/>
      <c r="I103" s="111"/>
      <c r="J103" s="111"/>
      <c r="K103" s="111"/>
      <c r="L103" s="111"/>
      <c r="M103" s="111"/>
      <c r="N103" s="111"/>
      <c r="O103" s="111"/>
      <c r="P103" s="111"/>
      <c r="Q103" s="111"/>
      <c r="R103" s="111"/>
      <c r="S103" s="111"/>
      <c r="T103" s="111"/>
      <c r="U103" s="111"/>
      <c r="V103" s="111"/>
      <c r="W103" s="111"/>
      <c r="X103" s="111"/>
      <c r="Y103" s="111"/>
      <c r="Z103" s="487"/>
      <c r="AA103" s="474"/>
      <c r="AB103" s="112" t="s">
        <v>212</v>
      </c>
      <c r="AC103" s="111"/>
      <c r="AD103" s="111"/>
      <c r="AE103" s="111"/>
      <c r="AF103" s="111"/>
      <c r="AG103" s="111"/>
      <c r="AH103" s="111"/>
      <c r="AI103" s="111"/>
      <c r="AJ103" s="111"/>
      <c r="AK103" s="111"/>
      <c r="AL103" s="111"/>
      <c r="AM103" s="111"/>
      <c r="AN103" s="111"/>
      <c r="AO103" s="111"/>
      <c r="AP103" s="111"/>
      <c r="AQ103" s="111"/>
      <c r="AR103" s="111"/>
      <c r="AS103" s="113"/>
      <c r="AT103" s="97"/>
    </row>
    <row r="104" spans="1:46" ht="24" customHeight="1" x14ac:dyDescent="0.15">
      <c r="A104" s="26"/>
      <c r="B104" s="142"/>
      <c r="C104" s="473"/>
      <c r="D104" s="474"/>
      <c r="E104" s="114" t="s">
        <v>213</v>
      </c>
      <c r="F104" s="111"/>
      <c r="G104" s="111"/>
      <c r="H104" s="111"/>
      <c r="I104" s="111"/>
      <c r="J104" s="111"/>
      <c r="K104" s="111"/>
      <c r="L104" s="111"/>
      <c r="M104" s="111"/>
      <c r="N104" s="111"/>
      <c r="O104" s="111"/>
      <c r="P104" s="111"/>
      <c r="Q104" s="111"/>
      <c r="R104" s="111"/>
      <c r="S104" s="111"/>
      <c r="T104" s="111"/>
      <c r="U104" s="111"/>
      <c r="V104" s="111"/>
      <c r="W104" s="111"/>
      <c r="X104" s="111"/>
      <c r="Y104" s="111"/>
      <c r="Z104" s="487"/>
      <c r="AA104" s="474"/>
      <c r="AB104" s="112" t="s">
        <v>213</v>
      </c>
      <c r="AC104" s="111"/>
      <c r="AD104" s="111"/>
      <c r="AE104" s="111"/>
      <c r="AF104" s="111"/>
      <c r="AG104" s="111"/>
      <c r="AH104" s="111"/>
      <c r="AI104" s="111"/>
      <c r="AJ104" s="111"/>
      <c r="AK104" s="111"/>
      <c r="AL104" s="111"/>
      <c r="AM104" s="111"/>
      <c r="AN104" s="111"/>
      <c r="AO104" s="111"/>
      <c r="AP104" s="111"/>
      <c r="AQ104" s="111"/>
      <c r="AR104" s="111"/>
      <c r="AS104" s="113"/>
      <c r="AT104" s="97"/>
    </row>
    <row r="105" spans="1:46" ht="24" customHeight="1" x14ac:dyDescent="0.15">
      <c r="A105" s="26"/>
      <c r="B105" s="142"/>
      <c r="C105" s="473"/>
      <c r="D105" s="474"/>
      <c r="E105" s="114" t="s">
        <v>214</v>
      </c>
      <c r="F105" s="111"/>
      <c r="G105" s="111"/>
      <c r="H105" s="111"/>
      <c r="I105" s="111"/>
      <c r="J105" s="111"/>
      <c r="K105" s="111"/>
      <c r="L105" s="111"/>
      <c r="M105" s="111"/>
      <c r="N105" s="111"/>
      <c r="O105" s="111"/>
      <c r="P105" s="111"/>
      <c r="Q105" s="111"/>
      <c r="R105" s="111"/>
      <c r="S105" s="111"/>
      <c r="T105" s="111"/>
      <c r="U105" s="111"/>
      <c r="V105" s="111"/>
      <c r="W105" s="111"/>
      <c r="X105" s="111"/>
      <c r="Y105" s="111"/>
      <c r="Z105" s="487"/>
      <c r="AA105" s="474"/>
      <c r="AB105" s="112" t="s">
        <v>214</v>
      </c>
      <c r="AC105" s="111"/>
      <c r="AD105" s="111"/>
      <c r="AE105" s="111"/>
      <c r="AF105" s="111"/>
      <c r="AG105" s="111"/>
      <c r="AH105" s="111"/>
      <c r="AI105" s="111"/>
      <c r="AJ105" s="111"/>
      <c r="AK105" s="111"/>
      <c r="AL105" s="111"/>
      <c r="AM105" s="111"/>
      <c r="AN105" s="111"/>
      <c r="AO105" s="111"/>
      <c r="AP105" s="111"/>
      <c r="AQ105" s="111"/>
      <c r="AR105" s="111"/>
      <c r="AS105" s="113"/>
      <c r="AT105" s="97"/>
    </row>
    <row r="106" spans="1:46" ht="24" customHeight="1" x14ac:dyDescent="0.15">
      <c r="A106" s="26"/>
      <c r="B106" s="142"/>
      <c r="C106" s="473"/>
      <c r="D106" s="474"/>
      <c r="E106" s="114" t="s">
        <v>215</v>
      </c>
      <c r="F106" s="111"/>
      <c r="G106" s="111"/>
      <c r="H106" s="111"/>
      <c r="I106" s="111"/>
      <c r="J106" s="111"/>
      <c r="K106" s="111"/>
      <c r="L106" s="111"/>
      <c r="M106" s="111"/>
      <c r="N106" s="111"/>
      <c r="O106" s="111"/>
      <c r="P106" s="111"/>
      <c r="Q106" s="111"/>
      <c r="R106" s="111"/>
      <c r="S106" s="111"/>
      <c r="T106" s="111"/>
      <c r="U106" s="111"/>
      <c r="V106" s="111"/>
      <c r="W106" s="111"/>
      <c r="X106" s="111"/>
      <c r="Y106" s="111"/>
      <c r="Z106" s="487"/>
      <c r="AA106" s="474"/>
      <c r="AB106" s="112" t="s">
        <v>215</v>
      </c>
      <c r="AC106" s="111"/>
      <c r="AD106" s="111"/>
      <c r="AE106" s="111"/>
      <c r="AF106" s="111"/>
      <c r="AG106" s="111"/>
      <c r="AH106" s="111"/>
      <c r="AI106" s="111"/>
      <c r="AJ106" s="111"/>
      <c r="AK106" s="111"/>
      <c r="AL106" s="111"/>
      <c r="AM106" s="111"/>
      <c r="AN106" s="111"/>
      <c r="AO106" s="111"/>
      <c r="AP106" s="111"/>
      <c r="AQ106" s="111"/>
      <c r="AR106" s="111"/>
      <c r="AS106" s="113"/>
      <c r="AT106" s="97"/>
    </row>
    <row r="107" spans="1:46" ht="24" customHeight="1" x14ac:dyDescent="0.15">
      <c r="A107" s="26"/>
      <c r="B107" s="142"/>
      <c r="C107" s="473"/>
      <c r="D107" s="474"/>
      <c r="E107" s="114" t="s">
        <v>216</v>
      </c>
      <c r="F107" s="111"/>
      <c r="G107" s="111"/>
      <c r="H107" s="111"/>
      <c r="I107" s="111"/>
      <c r="J107" s="111"/>
      <c r="K107" s="111"/>
      <c r="L107" s="111"/>
      <c r="M107" s="111"/>
      <c r="N107" s="111"/>
      <c r="O107" s="111"/>
      <c r="P107" s="111"/>
      <c r="Q107" s="111"/>
      <c r="R107" s="111"/>
      <c r="S107" s="111"/>
      <c r="T107" s="111"/>
      <c r="U107" s="111"/>
      <c r="V107" s="111"/>
      <c r="W107" s="111"/>
      <c r="X107" s="111"/>
      <c r="Y107" s="111"/>
      <c r="Z107" s="487"/>
      <c r="AA107" s="474"/>
      <c r="AB107" s="112" t="s">
        <v>216</v>
      </c>
      <c r="AC107" s="111"/>
      <c r="AD107" s="111"/>
      <c r="AE107" s="111"/>
      <c r="AF107" s="111"/>
      <c r="AG107" s="111"/>
      <c r="AH107" s="111"/>
      <c r="AI107" s="111"/>
      <c r="AJ107" s="111"/>
      <c r="AK107" s="111"/>
      <c r="AL107" s="111"/>
      <c r="AM107" s="111"/>
      <c r="AN107" s="111"/>
      <c r="AO107" s="111"/>
      <c r="AP107" s="111"/>
      <c r="AQ107" s="111"/>
      <c r="AR107" s="111"/>
      <c r="AS107" s="113"/>
      <c r="AT107" s="97"/>
    </row>
    <row r="108" spans="1:46" ht="24" customHeight="1" x14ac:dyDescent="0.15">
      <c r="A108" s="26"/>
      <c r="B108" s="142"/>
      <c r="C108" s="473"/>
      <c r="D108" s="474"/>
      <c r="E108" s="107" t="s">
        <v>217</v>
      </c>
      <c r="F108" s="115"/>
      <c r="G108" s="115"/>
      <c r="H108" s="115"/>
      <c r="I108" s="115"/>
      <c r="J108" s="115"/>
      <c r="K108" s="115"/>
      <c r="L108" s="115"/>
      <c r="M108" s="115"/>
      <c r="N108" s="115"/>
      <c r="O108" s="115"/>
      <c r="P108" s="115"/>
      <c r="Q108" s="115"/>
      <c r="R108" s="115"/>
      <c r="S108" s="115"/>
      <c r="T108" s="111"/>
      <c r="U108" s="111"/>
      <c r="V108" s="111"/>
      <c r="W108" s="111"/>
      <c r="X108" s="111"/>
      <c r="Y108" s="111"/>
      <c r="Z108" s="487"/>
      <c r="AA108" s="474"/>
      <c r="AB108" s="112" t="s">
        <v>217</v>
      </c>
      <c r="AC108" s="111"/>
      <c r="AD108" s="111"/>
      <c r="AE108" s="111"/>
      <c r="AF108" s="111"/>
      <c r="AG108" s="111"/>
      <c r="AH108" s="111"/>
      <c r="AI108" s="111"/>
      <c r="AJ108" s="111"/>
      <c r="AK108" s="111"/>
      <c r="AL108" s="111"/>
      <c r="AM108" s="111"/>
      <c r="AN108" s="111"/>
      <c r="AO108" s="111"/>
      <c r="AP108" s="111"/>
      <c r="AQ108" s="111"/>
      <c r="AR108" s="111"/>
      <c r="AS108" s="113"/>
      <c r="AT108" s="97"/>
    </row>
    <row r="109" spans="1:46" ht="24" customHeight="1" x14ac:dyDescent="0.15">
      <c r="A109" s="26"/>
      <c r="B109" s="142"/>
      <c r="C109" s="488" t="s">
        <v>78</v>
      </c>
      <c r="D109" s="488"/>
      <c r="E109" s="488"/>
      <c r="F109" s="488"/>
      <c r="G109" s="488"/>
      <c r="H109" s="488"/>
      <c r="I109" s="488"/>
      <c r="J109" s="488"/>
      <c r="K109" s="488"/>
      <c r="L109" s="488"/>
      <c r="M109" s="488"/>
      <c r="N109" s="488"/>
      <c r="O109" s="488"/>
      <c r="P109" s="488"/>
      <c r="Q109" s="488"/>
      <c r="R109" s="488"/>
      <c r="S109" s="488"/>
      <c r="T109" s="488"/>
      <c r="U109" s="488"/>
      <c r="V109" s="488"/>
      <c r="W109" s="488"/>
      <c r="X109" s="488"/>
      <c r="Y109" s="488"/>
      <c r="Z109" s="488" t="s">
        <v>78</v>
      </c>
      <c r="AA109" s="488"/>
      <c r="AB109" s="488"/>
      <c r="AC109" s="488"/>
      <c r="AD109" s="488"/>
      <c r="AE109" s="488"/>
      <c r="AF109" s="488"/>
      <c r="AG109" s="488"/>
      <c r="AH109" s="488"/>
      <c r="AI109" s="488"/>
      <c r="AJ109" s="488"/>
      <c r="AK109" s="488"/>
      <c r="AL109" s="488"/>
      <c r="AM109" s="488"/>
      <c r="AN109" s="488"/>
      <c r="AO109" s="488"/>
      <c r="AP109" s="488"/>
      <c r="AQ109" s="488"/>
      <c r="AR109" s="488"/>
      <c r="AS109" s="489"/>
      <c r="AT109" s="86"/>
    </row>
    <row r="110" spans="1:46" ht="24" customHeight="1" x14ac:dyDescent="0.15">
      <c r="A110" s="26"/>
      <c r="B110" s="142"/>
      <c r="C110" s="449" t="s">
        <v>79</v>
      </c>
      <c r="D110" s="447"/>
      <c r="E110" s="447"/>
      <c r="F110" s="447"/>
      <c r="G110" s="447"/>
      <c r="H110" s="447"/>
      <c r="I110" s="448"/>
      <c r="J110" s="449" t="s">
        <v>80</v>
      </c>
      <c r="K110" s="447"/>
      <c r="L110" s="447"/>
      <c r="M110" s="447"/>
      <c r="N110" s="447"/>
      <c r="O110" s="447"/>
      <c r="P110" s="447"/>
      <c r="Q110" s="447"/>
      <c r="R110" s="447"/>
      <c r="S110" s="447"/>
      <c r="T110" s="447"/>
      <c r="U110" s="447"/>
      <c r="V110" s="447"/>
      <c r="W110" s="447"/>
      <c r="X110" s="447"/>
      <c r="Y110" s="448"/>
      <c r="Z110" s="449" t="s">
        <v>79</v>
      </c>
      <c r="AA110" s="447"/>
      <c r="AB110" s="448"/>
      <c r="AC110" s="449" t="s">
        <v>80</v>
      </c>
      <c r="AD110" s="447"/>
      <c r="AE110" s="447"/>
      <c r="AF110" s="447"/>
      <c r="AG110" s="447"/>
      <c r="AH110" s="447"/>
      <c r="AI110" s="447"/>
      <c r="AJ110" s="447"/>
      <c r="AK110" s="447"/>
      <c r="AL110" s="447"/>
      <c r="AM110" s="447"/>
      <c r="AN110" s="447"/>
      <c r="AO110" s="447"/>
      <c r="AP110" s="447"/>
      <c r="AQ110" s="447"/>
      <c r="AR110" s="447"/>
      <c r="AS110" s="450"/>
      <c r="AT110" s="86"/>
    </row>
    <row r="111" spans="1:46" ht="24" customHeight="1" thickBot="1" x14ac:dyDescent="0.2">
      <c r="A111" s="26"/>
      <c r="B111" s="472"/>
      <c r="C111" s="479"/>
      <c r="D111" s="480"/>
      <c r="E111" s="480"/>
      <c r="F111" s="480"/>
      <c r="G111" s="480"/>
      <c r="H111" s="480"/>
      <c r="I111" s="481"/>
      <c r="J111" s="482" t="str">
        <f>IFERROR(VLOOKUP(C111,輸送品目!$B$3:$C$45,2,FALSE),"")</f>
        <v/>
      </c>
      <c r="K111" s="483"/>
      <c r="L111" s="483"/>
      <c r="M111" s="483"/>
      <c r="N111" s="483"/>
      <c r="O111" s="483"/>
      <c r="P111" s="483"/>
      <c r="Q111" s="483"/>
      <c r="R111" s="483"/>
      <c r="S111" s="483"/>
      <c r="T111" s="483"/>
      <c r="U111" s="483"/>
      <c r="V111" s="483"/>
      <c r="W111" s="483"/>
      <c r="X111" s="483"/>
      <c r="Y111" s="485"/>
      <c r="Z111" s="479"/>
      <c r="AA111" s="480"/>
      <c r="AB111" s="481"/>
      <c r="AC111" s="482" t="str">
        <f>IFERROR(VLOOKUP(Z111,輸送品目!$B$3:$C$45,2,FALSE),"")</f>
        <v/>
      </c>
      <c r="AD111" s="483"/>
      <c r="AE111" s="483"/>
      <c r="AF111" s="483"/>
      <c r="AG111" s="483"/>
      <c r="AH111" s="483"/>
      <c r="AI111" s="483"/>
      <c r="AJ111" s="483"/>
      <c r="AK111" s="483"/>
      <c r="AL111" s="483"/>
      <c r="AM111" s="483"/>
      <c r="AN111" s="483"/>
      <c r="AO111" s="483"/>
      <c r="AP111" s="483"/>
      <c r="AQ111" s="483"/>
      <c r="AR111" s="483"/>
      <c r="AS111" s="484"/>
      <c r="AT111" s="86"/>
    </row>
    <row r="112" spans="1:46" x14ac:dyDescent="0.1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row>
  </sheetData>
  <sheetProtection algorithmName="SHA-512" hashValue="+Ct3ONdRu3Djgal66su6DkUx4JYt/xblgjZKs7auL/dlI4ecdcXnxesEHgEAQItU0naCytFDF3NuXPMTLVUJbQ==" saltValue="Y6iwDf5sayO1sPXpObFz6A==" spinCount="100000" sheet="1" selectLockedCells="1"/>
  <mergeCells count="223">
    <mergeCell ref="AO57:AS57"/>
    <mergeCell ref="C70:N71"/>
    <mergeCell ref="AJ54:AS54"/>
    <mergeCell ref="D55:N60"/>
    <mergeCell ref="AE55:AI55"/>
    <mergeCell ref="AJ55:AN55"/>
    <mergeCell ref="AO62:AS62"/>
    <mergeCell ref="AJ62:AN62"/>
    <mergeCell ref="AD70:AE71"/>
    <mergeCell ref="AF70:AI71"/>
    <mergeCell ref="C64:N69"/>
    <mergeCell ref="D61:N62"/>
    <mergeCell ref="O61:AD61"/>
    <mergeCell ref="AE62:AI62"/>
    <mergeCell ref="AJ61:AN61"/>
    <mergeCell ref="AO61:AS61"/>
    <mergeCell ref="AJ56:AN56"/>
    <mergeCell ref="AE60:AI60"/>
    <mergeCell ref="AE61:AI61"/>
    <mergeCell ref="AO55:AS55"/>
    <mergeCell ref="D54:N54"/>
    <mergeCell ref="O54:AD54"/>
    <mergeCell ref="AE54:AI54"/>
    <mergeCell ref="AO56:AS56"/>
    <mergeCell ref="AJ57:AN57"/>
    <mergeCell ref="Z102:AA102"/>
    <mergeCell ref="Z103:AA103"/>
    <mergeCell ref="Z104:AA104"/>
    <mergeCell ref="Z105:AA105"/>
    <mergeCell ref="Z106:AA106"/>
    <mergeCell ref="Z107:AA107"/>
    <mergeCell ref="Z108:AA108"/>
    <mergeCell ref="Z100:AA100"/>
    <mergeCell ref="O58:AD60"/>
    <mergeCell ref="Q64:Z64"/>
    <mergeCell ref="Q65:Z66"/>
    <mergeCell ref="AA64:AI64"/>
    <mergeCell ref="AA65:AI66"/>
    <mergeCell ref="Q67:Z67"/>
    <mergeCell ref="AA67:AI67"/>
    <mergeCell ref="AJ67:AS67"/>
    <mergeCell ref="AJ65:AP66"/>
    <mergeCell ref="AQ65:AS66"/>
    <mergeCell ref="AJ58:AN58"/>
    <mergeCell ref="AO58:AS58"/>
    <mergeCell ref="AE59:AI59"/>
    <mergeCell ref="AJ59:AN59"/>
    <mergeCell ref="AJ60:AN60"/>
    <mergeCell ref="AQ68:AS69"/>
    <mergeCell ref="Z90:AS90"/>
    <mergeCell ref="AJ71:AP71"/>
    <mergeCell ref="Q68:Z69"/>
    <mergeCell ref="AA68:AI69"/>
    <mergeCell ref="AJ68:AP69"/>
    <mergeCell ref="C80:P80"/>
    <mergeCell ref="O83:Y83"/>
    <mergeCell ref="Q80:AS80"/>
    <mergeCell ref="C82:AS82"/>
    <mergeCell ref="C81:AS81"/>
    <mergeCell ref="Q78:AS78"/>
    <mergeCell ref="AJ70:AS70"/>
    <mergeCell ref="C77:P77"/>
    <mergeCell ref="C78:P78"/>
    <mergeCell ref="C79:P79"/>
    <mergeCell ref="C97:D97"/>
    <mergeCell ref="C102:D102"/>
    <mergeCell ref="C103:D103"/>
    <mergeCell ref="C87:Y87"/>
    <mergeCell ref="Z87:AS87"/>
    <mergeCell ref="C88:Y88"/>
    <mergeCell ref="Z88:AS88"/>
    <mergeCell ref="C104:D104"/>
    <mergeCell ref="C105:D105"/>
    <mergeCell ref="C91:AS91"/>
    <mergeCell ref="C99:D99"/>
    <mergeCell ref="Z99:AA99"/>
    <mergeCell ref="C100:D100"/>
    <mergeCell ref="C92:Y92"/>
    <mergeCell ref="C93:Y93"/>
    <mergeCell ref="C94:Y94"/>
    <mergeCell ref="C110:I110"/>
    <mergeCell ref="C106:D106"/>
    <mergeCell ref="C107:D107"/>
    <mergeCell ref="Z72:AE73"/>
    <mergeCell ref="AF72:AG73"/>
    <mergeCell ref="Q79:AS79"/>
    <mergeCell ref="Z83:AJ83"/>
    <mergeCell ref="AJ73:AP73"/>
    <mergeCell ref="C83:N83"/>
    <mergeCell ref="C89:Y89"/>
    <mergeCell ref="Z89:AS89"/>
    <mergeCell ref="C84:Y84"/>
    <mergeCell ref="Z84:AS84"/>
    <mergeCell ref="C85:Y85"/>
    <mergeCell ref="Z85:AS85"/>
    <mergeCell ref="C86:Y86"/>
    <mergeCell ref="AJ72:AS72"/>
    <mergeCell ref="Z86:AS86"/>
    <mergeCell ref="B76:AS76"/>
    <mergeCell ref="Q77:AS77"/>
    <mergeCell ref="B77:B80"/>
    <mergeCell ref="Z97:AA97"/>
    <mergeCell ref="C98:D98"/>
    <mergeCell ref="Z98:AA98"/>
    <mergeCell ref="AO60:AS60"/>
    <mergeCell ref="AO59:AS59"/>
    <mergeCell ref="B64:B73"/>
    <mergeCell ref="I11:J11"/>
    <mergeCell ref="D50:Q52"/>
    <mergeCell ref="AI46:AQ49"/>
    <mergeCell ref="AR46:AS49"/>
    <mergeCell ref="N47:Q48"/>
    <mergeCell ref="I18:J18"/>
    <mergeCell ref="I20:J20"/>
    <mergeCell ref="I22:J22"/>
    <mergeCell ref="I24:J24"/>
    <mergeCell ref="AE56:AI56"/>
    <mergeCell ref="C72:N73"/>
    <mergeCell ref="O72:Q73"/>
    <mergeCell ref="R72:W73"/>
    <mergeCell ref="X72:Y73"/>
    <mergeCell ref="AQ73:AS73"/>
    <mergeCell ref="AQ71:AS71"/>
    <mergeCell ref="AJ64:AS64"/>
    <mergeCell ref="V70:AC71"/>
    <mergeCell ref="U70:U71"/>
    <mergeCell ref="AH72:AI73"/>
    <mergeCell ref="O70:T71"/>
    <mergeCell ref="I8:J8"/>
    <mergeCell ref="AL50:AQ52"/>
    <mergeCell ref="R6:AS8"/>
    <mergeCell ref="AI9:AS9"/>
    <mergeCell ref="AR34:AS37"/>
    <mergeCell ref="N35:Q36"/>
    <mergeCell ref="R22:AH22"/>
    <mergeCell ref="R46:AE49"/>
    <mergeCell ref="L41:L42"/>
    <mergeCell ref="I16:J16"/>
    <mergeCell ref="N20:Q20"/>
    <mergeCell ref="R32:AH33"/>
    <mergeCell ref="R50:AK52"/>
    <mergeCell ref="AF46:AH49"/>
    <mergeCell ref="I10:J10"/>
    <mergeCell ref="I15:J15"/>
    <mergeCell ref="I17:J17"/>
    <mergeCell ref="I19:J19"/>
    <mergeCell ref="I21:J21"/>
    <mergeCell ref="I23:J23"/>
    <mergeCell ref="N40:Q42"/>
    <mergeCell ref="R40:AS43"/>
    <mergeCell ref="AR50:AS52"/>
    <mergeCell ref="I5:J5"/>
    <mergeCell ref="N7:Q7"/>
    <mergeCell ref="N9:Q9"/>
    <mergeCell ref="N11:Q11"/>
    <mergeCell ref="R38:AS39"/>
    <mergeCell ref="N22:Q22"/>
    <mergeCell ref="N44:Q45"/>
    <mergeCell ref="I6:J6"/>
    <mergeCell ref="R4:AS5"/>
    <mergeCell ref="AI10:AQ12"/>
    <mergeCell ref="AR10:AS12"/>
    <mergeCell ref="R23:AE25"/>
    <mergeCell ref="R9:AH12"/>
    <mergeCell ref="R13:AS14"/>
    <mergeCell ref="AR23:AS25"/>
    <mergeCell ref="AI23:AQ25"/>
    <mergeCell ref="AF23:AH25"/>
    <mergeCell ref="R15:AS21"/>
    <mergeCell ref="R34:AE37"/>
    <mergeCell ref="AF34:AH37"/>
    <mergeCell ref="R44:AH45"/>
    <mergeCell ref="AI44:AS45"/>
    <mergeCell ref="I7:J7"/>
    <mergeCell ref="I9:J9"/>
    <mergeCell ref="B2:AS2"/>
    <mergeCell ref="B3:B62"/>
    <mergeCell ref="C3:AS3"/>
    <mergeCell ref="C6:C25"/>
    <mergeCell ref="AE57:AI57"/>
    <mergeCell ref="O55:AD57"/>
    <mergeCell ref="C53:AS53"/>
    <mergeCell ref="C54:C62"/>
    <mergeCell ref="I39:J39"/>
    <mergeCell ref="I27:J27"/>
    <mergeCell ref="N24:Q24"/>
    <mergeCell ref="R26:AS27"/>
    <mergeCell ref="R28:AS31"/>
    <mergeCell ref="L29:L30"/>
    <mergeCell ref="N29:Q30"/>
    <mergeCell ref="N32:Q33"/>
    <mergeCell ref="AE58:AI58"/>
    <mergeCell ref="O62:AD62"/>
    <mergeCell ref="AI22:AS22"/>
    <mergeCell ref="I14:J14"/>
    <mergeCell ref="N16:Q16"/>
    <mergeCell ref="N18:Q18"/>
    <mergeCell ref="AI32:AS33"/>
    <mergeCell ref="AI34:AQ37"/>
    <mergeCell ref="O64:P66"/>
    <mergeCell ref="O67:P69"/>
    <mergeCell ref="B81:B111"/>
    <mergeCell ref="Z92:AS92"/>
    <mergeCell ref="Z93:AS93"/>
    <mergeCell ref="Z94:AS94"/>
    <mergeCell ref="C95:Y95"/>
    <mergeCell ref="Z95:AS95"/>
    <mergeCell ref="C96:D96"/>
    <mergeCell ref="Z96:AA96"/>
    <mergeCell ref="C108:D108"/>
    <mergeCell ref="AK83:AS83"/>
    <mergeCell ref="C111:I111"/>
    <mergeCell ref="AC110:AS110"/>
    <mergeCell ref="AC111:AS111"/>
    <mergeCell ref="J110:Y110"/>
    <mergeCell ref="J111:Y111"/>
    <mergeCell ref="Z111:AB111"/>
    <mergeCell ref="Z110:AB110"/>
    <mergeCell ref="C90:Y90"/>
    <mergeCell ref="C101:D101"/>
    <mergeCell ref="Z101:AA101"/>
    <mergeCell ref="C109:Y109"/>
    <mergeCell ref="Z109:AS109"/>
  </mergeCells>
  <phoneticPr fontId="2"/>
  <conditionalFormatting sqref="C87:Y88">
    <cfRule type="duplicateValues" dxfId="59" priority="171"/>
  </conditionalFormatting>
  <conditionalFormatting sqref="D50">
    <cfRule type="expression" dxfId="58" priority="190">
      <formula>AND(#REF!=TRUE,#REF!=FALSE)</formula>
    </cfRule>
  </conditionalFormatting>
  <conditionalFormatting sqref="I39:J39">
    <cfRule type="expression" dxfId="57" priority="187">
      <formula>OR($I$5="✔",$I$14="✔",$I$27="✔")</formula>
    </cfRule>
  </conditionalFormatting>
  <conditionalFormatting sqref="Z87:AS88">
    <cfRule type="duplicateValues" dxfId="56" priority="170"/>
  </conditionalFormatting>
  <conditionalFormatting sqref="AB96:AS108">
    <cfRule type="duplicateValues" dxfId="55" priority="185"/>
  </conditionalFormatting>
  <conditionalFormatting sqref="AB101:AS108">
    <cfRule type="expression" dxfId="54" priority="172">
      <formula>$AB$101="ERROR"</formula>
    </cfRule>
  </conditionalFormatting>
  <conditionalFormatting sqref="AJ55:AS60">
    <cfRule type="expression" dxfId="53" priority="189">
      <formula>OR($I$5="✔",$I$27="✔",$I$39="✔")</formula>
    </cfRule>
  </conditionalFormatting>
  <conditionalFormatting sqref="AJ61:AS62">
    <cfRule type="expression" dxfId="52" priority="188">
      <formula>OR($I$14="✔",$I$27="✔",$I$39="✔")</formula>
    </cfRule>
  </conditionalFormatting>
  <dataValidations count="11">
    <dataValidation imeMode="hiragana" allowBlank="1" showInputMessage="1" showErrorMessage="1" sqref="C90:AS90" xr:uid="{00000000-0002-0000-0000-000002000000}"/>
    <dataValidation type="whole" allowBlank="1" showInputMessage="1" showErrorMessage="1" sqref="AJ55:AN62 R34:AE37 AI34:AQ37 R46:AE49 AI46:AQ49 AI23:AQ25 R23:AE25" xr:uid="{00000000-0002-0000-0000-000003000000}">
      <formula1>0</formula1>
      <formula2>99999</formula2>
    </dataValidation>
    <dataValidation type="whole" imeMode="halfAlpha" allowBlank="1" showInputMessage="1" showErrorMessage="1" sqref="AL50:AQ52" xr:uid="{00000000-0002-0000-0000-000004000000}">
      <formula1>1</formula1>
      <formula2>99999</formula2>
    </dataValidation>
    <dataValidation type="whole" allowBlank="1" showInputMessage="1" showErrorMessage="1" sqref="C111:I111 Z111:AB111" xr:uid="{00000000-0002-0000-0000-000005000000}">
      <formula1>1</formula1>
      <formula2>43</formula2>
    </dataValidation>
    <dataValidation type="decimal" operator="greaterThanOrEqual" allowBlank="1" showInputMessage="1" showErrorMessage="1" sqref="AA68 AA65:AI66" xr:uid="{00000000-0002-0000-0000-000006000000}">
      <formula1>0</formula1>
    </dataValidation>
    <dataValidation operator="greaterThanOrEqual" allowBlank="1" showInputMessage="1" showErrorMessage="1" sqref="AJ65 AJ68" xr:uid="{00000000-0002-0000-0000-000007000000}"/>
    <dataValidation type="whole" allowBlank="1" showInputMessage="1" showErrorMessage="1" sqref="AI10:AQ12" xr:uid="{00000000-0002-0000-0000-000008000000}">
      <formula1>0</formula1>
      <formula2>60</formula2>
    </dataValidation>
    <dataValidation type="whole" allowBlank="1" showInputMessage="1" showErrorMessage="1" sqref="O86:Y90" xr:uid="{00000000-0002-0000-0000-000000000000}">
      <formula1>1</formula1>
      <formula2>4</formula2>
    </dataValidation>
    <dataValidation type="whole" allowBlank="1" showInputMessage="1" showErrorMessage="1" sqref="AK86:AK90" xr:uid="{00000000-0002-0000-0000-000001000000}">
      <formula1>5</formula1>
      <formula2>17</formula2>
    </dataValidation>
    <dataValidation type="list" allowBlank="1" showInputMessage="1" showErrorMessage="1" sqref="O83:Y83" xr:uid="{97A35F8C-0AA4-4518-AAAD-F99E52DE3182}">
      <formula1>"1,2,3,4"</formula1>
    </dataValidation>
    <dataValidation type="list" allowBlank="1" showInputMessage="1" showErrorMessage="1" sqref="AK83:AS83" xr:uid="{01A41E15-29B5-450F-AFA9-F1443AB48716}">
      <formula1>"5,6,7,8,9,10,11,12,13,14,15,16,17"</formula1>
    </dataValidation>
  </dataValidations>
  <printOptions horizontalCentered="1" verticalCentered="1"/>
  <pageMargins left="0.23622047244094491" right="0.23622047244094491" top="0.55118110236220474" bottom="0.55118110236220474" header="0.31496062992125984" footer="0.31496062992125984"/>
  <pageSetup paperSize="9" scale="87" fitToHeight="0" orientation="portrait" r:id="rId1"/>
  <rowBreaks count="1" manualBreakCount="1">
    <brk id="74" max="46" man="1"/>
  </rowBreaks>
  <extLst>
    <ext xmlns:x14="http://schemas.microsoft.com/office/spreadsheetml/2009/9/main" uri="{78C0D931-6437-407d-A8EE-F0AAD7539E65}">
      <x14:conditionalFormattings>
        <x14:conditionalFormatting xmlns:xm="http://schemas.microsoft.com/office/excel/2006/main">
          <x14:cfRule type="expression" priority="13" id="{1278ADCD-74EA-467C-ACE4-56FBFFB09882}">
            <xm:f>AND(反映・チェックシート!$C$99=TRUE,#REF!="NG")</xm:f>
            <x14:dxf>
              <font>
                <color rgb="FFFF0000"/>
              </font>
              <fill>
                <patternFill>
                  <bgColor rgb="FFFFC7CE"/>
                </patternFill>
              </fill>
            </x14:dxf>
          </x14:cfRule>
          <x14:cfRule type="expression" priority="14" id="{85DC208E-E451-4E64-BA1A-231A99894CAB}">
            <xm:f>AND(反映・チェックシート!$C$99=TRUE,#REF!="NG")</xm:f>
            <x14:dxf>
              <font>
                <color rgb="FFFF0000"/>
              </font>
              <fill>
                <patternFill>
                  <bgColor rgb="FFFFC7CE"/>
                </patternFill>
              </fill>
            </x14:dxf>
          </x14:cfRule>
          <x14:cfRule type="expression" priority="15" id="{7E82F04F-9705-4986-BB84-C3352D0B15EE}">
            <xm:f>AND(反映・チェックシート!$C$99=TRUE,#REF!="NG")</xm:f>
            <x14:dxf>
              <font>
                <color rgb="FFFF0000"/>
              </font>
              <fill>
                <patternFill>
                  <bgColor rgb="FFFFC7CE"/>
                </patternFill>
              </fill>
            </x14:dxf>
          </x14:cfRule>
          <x14:cfRule type="expression" priority="16" id="{739BDC60-36BD-4703-A21C-6304BC1072C1}">
            <xm:f>AND(反映・チェックシート!$C$99=TRUE,#REF!="NG")</xm:f>
            <x14:dxf>
              <font>
                <color rgb="FFFF0000"/>
              </font>
              <fill>
                <patternFill>
                  <bgColor rgb="FFFFC7CE"/>
                </patternFill>
              </fill>
            </x14:dxf>
          </x14:cfRule>
          <x14:cfRule type="expression" priority="18" id="{FD9BACDA-52A2-40D4-BF31-D67721CD1A2C}">
            <xm:f>AND(反映・チェックシート!$C$99=TRUE,#REF!="NG")</xm:f>
            <x14:dxf>
              <font>
                <color rgb="FFFF0000"/>
              </font>
              <fill>
                <patternFill>
                  <bgColor rgb="FFFFC7CE"/>
                </patternFill>
              </fill>
            </x14:dxf>
          </x14:cfRule>
          <xm:sqref>C87:Y88</xm:sqref>
        </x14:conditionalFormatting>
        <x14:conditionalFormatting xmlns:xm="http://schemas.microsoft.com/office/excel/2006/main">
          <x14:cfRule type="expression" priority="25" id="{6DCBFF75-37C1-4C6F-88BC-1DB064F4AD13}">
            <xm:f>AND(反映・チェックシート!$C$99=TRUE,#REF!="NG")</xm:f>
            <x14:dxf>
              <font>
                <color rgb="FFFF0000"/>
              </font>
              <fill>
                <patternFill>
                  <bgColor rgb="FFFFC7CE"/>
                </patternFill>
              </fill>
            </x14:dxf>
          </x14:cfRule>
          <xm:sqref>C85:AS85</xm:sqref>
        </x14:conditionalFormatting>
        <x14:conditionalFormatting xmlns:xm="http://schemas.microsoft.com/office/excel/2006/main">
          <x14:cfRule type="expression" priority="3" id="{61C4E4DD-14B2-4D01-8B02-D83328C1FA2A}">
            <xm:f>AND(反映・チェックシート!$C$99=TRUE,#REF!="NG")</xm:f>
            <x14:dxf>
              <font>
                <color rgb="FFFF0000"/>
              </font>
              <fill>
                <patternFill>
                  <bgColor rgb="FFFFC7CE"/>
                </patternFill>
              </fill>
            </x14:dxf>
          </x14:cfRule>
          <xm:sqref>C87:AS88</xm:sqref>
        </x14:conditionalFormatting>
        <x14:conditionalFormatting xmlns:xm="http://schemas.microsoft.com/office/excel/2006/main">
          <x14:cfRule type="expression" priority="27" id="{51C956E8-D74A-4F0C-BC02-1E38C953548D}">
            <xm:f>AND(反映・チェックシート!$C$99=TRUE,#REF!="NG")</xm:f>
            <x14:dxf>
              <font>
                <color rgb="FFFF0000"/>
              </font>
              <fill>
                <patternFill>
                  <bgColor rgb="FFFFC7CE"/>
                </patternFill>
              </fill>
            </x14:dxf>
          </x14:cfRule>
          <xm:sqref>C111:AS111</xm:sqref>
        </x14:conditionalFormatting>
        <x14:conditionalFormatting xmlns:xm="http://schemas.microsoft.com/office/excel/2006/main">
          <x14:cfRule type="expression" priority="29" id="{401ADD92-BB60-4EE5-A522-3BFC3A05C101}">
            <xm:f>AND(反映・チェックシート!$C$99=TRUE,#REF!="NG")</xm:f>
            <x14:dxf>
              <font>
                <color theme="7" tint="-0.499984740745262"/>
              </font>
              <fill>
                <patternFill>
                  <bgColor theme="7" tint="0.39994506668294322"/>
                </patternFill>
              </fill>
            </x14:dxf>
          </x14:cfRule>
          <x14:cfRule type="expression" priority="30" id="{A1881E24-2212-43A7-8A13-A7FABCEEFBAF}">
            <xm:f>AND(反映・チェックシート!$C$99=TRUE,#REF!="NG")</xm:f>
            <x14:dxf>
              <font>
                <color rgb="FFFF0000"/>
              </font>
              <fill>
                <patternFill>
                  <bgColor rgb="FFFFC7CE"/>
                </patternFill>
              </fill>
            </x14:dxf>
          </x14:cfRule>
          <x14:cfRule type="expression" priority="49" id="{ED45922F-8624-4162-8CB9-8C52D82D57F2}">
            <xm:f>AND(反映・チェックシート!$C$99=TRUE,#REF!="NG")</xm:f>
            <x14:dxf>
              <font>
                <color theme="7" tint="-0.499984740745262"/>
              </font>
              <fill>
                <patternFill>
                  <bgColor theme="7" tint="0.39994506668294322"/>
                </patternFill>
              </fill>
            </x14:dxf>
          </x14:cfRule>
          <xm:sqref>E96:Y108 AB96:AS108</xm:sqref>
        </x14:conditionalFormatting>
        <x14:conditionalFormatting xmlns:xm="http://schemas.microsoft.com/office/excel/2006/main">
          <x14:cfRule type="expression" priority="44" id="{68198AC0-B83F-4E3D-98BB-C9F1EFADEAE9}">
            <xm:f>AND(反映・チェックシート!$C$99=TRUE,#REF!="NG")</xm:f>
            <x14:dxf>
              <font>
                <color theme="7" tint="-0.499984740745262"/>
              </font>
              <fill>
                <patternFill>
                  <bgColor theme="7" tint="0.39994506668294322"/>
                </patternFill>
              </fill>
            </x14:dxf>
          </x14:cfRule>
          <x14:cfRule type="expression" priority="46" id="{C5F837FE-97E4-4722-97BA-9477247E34C4}">
            <xm:f>AND(反映・チェックシート!$C$99=TRUE,#REF!="NG")</xm:f>
            <x14:dxf>
              <font>
                <color rgb="FFFF0000"/>
              </font>
              <fill>
                <patternFill>
                  <bgColor rgb="FFFFC7CE"/>
                </patternFill>
              </fill>
            </x14:dxf>
          </x14:cfRule>
          <xm:sqref>E96:Y108</xm:sqref>
        </x14:conditionalFormatting>
        <x14:conditionalFormatting xmlns:xm="http://schemas.microsoft.com/office/excel/2006/main">
          <x14:cfRule type="expression" priority="114" id="{77F68FEE-D01E-46E8-88AD-5ED888559946}">
            <xm:f>AND(反映・チェックシート!$C$99=TRUE, 反映・チェックシート!$B$3=TRUE,反映・チェックシート!$B$9=TRUE)</xm:f>
            <x14:dxf>
              <font>
                <color rgb="FFFF0000"/>
              </font>
              <fill>
                <patternFill>
                  <bgColor rgb="FFFFC7CE"/>
                </patternFill>
              </fill>
            </x14:dxf>
          </x14:cfRule>
          <xm:sqref>I5:J5 I14:J14</xm:sqref>
        </x14:conditionalFormatting>
        <x14:conditionalFormatting xmlns:xm="http://schemas.microsoft.com/office/excel/2006/main">
          <x14:cfRule type="expression" priority="115" id="{C27A06C6-DC37-4F20-8000-34EACC45C3DC}">
            <xm:f>AND(反映・チェックシート!$C$99=TRUE,#REF!="NG")</xm:f>
            <x14:dxf>
              <font>
                <color rgb="FFFF0000"/>
              </font>
              <fill>
                <patternFill>
                  <bgColor rgb="FFFFC7CE"/>
                </patternFill>
              </fill>
            </x14:dxf>
          </x14:cfRule>
          <xm:sqref>I5:J5 I27:J27</xm:sqref>
        </x14:conditionalFormatting>
        <x14:conditionalFormatting xmlns:xm="http://schemas.microsoft.com/office/excel/2006/main">
          <x14:cfRule type="expression" priority="116" id="{1F2D0E30-E3BD-4D02-9965-DAD579054A36}">
            <xm:f>反映・チェックシート!$B$9=TRUE</xm:f>
            <x14:dxf>
              <font>
                <color theme="1" tint="0.499984740745262"/>
              </font>
              <fill>
                <patternFill>
                  <bgColor theme="1" tint="0.499984740745262"/>
                </patternFill>
              </fill>
            </x14:dxf>
          </x14:cfRule>
          <xm:sqref>I5:J5</xm:sqref>
        </x14:conditionalFormatting>
        <x14:conditionalFormatting xmlns:xm="http://schemas.microsoft.com/office/excel/2006/main">
          <x14:cfRule type="expression" priority="1" id="{9FD44E23-9839-4878-BEA0-C850F179715C}">
            <xm:f>AND(反映・チェックシート!$C$99=TRUE,#REF!="NG")</xm:f>
            <x14:dxf>
              <font>
                <color rgb="FFFF0000"/>
              </font>
              <fill>
                <patternFill>
                  <bgColor rgb="FFFFC7CE"/>
                </patternFill>
              </fill>
            </x14:dxf>
          </x14:cfRule>
          <x14:cfRule type="expression" priority="39" id="{D0AB051F-6FD2-4FD0-9AF5-58A4F8FFFD62}">
            <xm:f>AND(反映・チェックシート!$C$99=TRUE,#REF!="NG")</xm:f>
            <x14:dxf>
              <font>
                <color rgb="FFFF0000"/>
              </font>
              <fill>
                <patternFill>
                  <bgColor rgb="FFFFC7CE"/>
                </patternFill>
              </fill>
            </x14:dxf>
          </x14:cfRule>
          <x14:cfRule type="expression" priority="120" id="{81B16D9D-E16D-4424-9B56-FE887209929E}">
            <xm:f>反映・チェックシート!$B$3=TRUE</xm:f>
            <x14:dxf>
              <font>
                <color theme="1" tint="0.499984740745262"/>
              </font>
              <fill>
                <patternFill>
                  <bgColor theme="1" tint="0.499984740745262"/>
                </patternFill>
              </fill>
            </x14:dxf>
          </x14:cfRule>
          <xm:sqref>I14:J14</xm:sqref>
        </x14:conditionalFormatting>
        <x14:conditionalFormatting xmlns:xm="http://schemas.microsoft.com/office/excel/2006/main">
          <x14:cfRule type="expression" priority="119" id="{8CD97771-3A88-4181-BD00-A1EC2F68A6F7}">
            <xm:f>AND(反映・チェックシート!$C$99=TRUE,#REF!="NG")</xm:f>
            <x14:dxf>
              <font>
                <color rgb="FFFF0000"/>
              </font>
              <fill>
                <patternFill>
                  <bgColor rgb="FFFFC7CE"/>
                </patternFill>
              </fill>
            </x14:dxf>
          </x14:cfRule>
          <x14:cfRule type="expression" priority="125" id="{7B8F4441-8909-4D4E-9CCB-7D27B48DEF01}">
            <xm:f>反映・チェックシート!$B$3=TRUE</xm:f>
            <x14:dxf>
              <font>
                <color theme="1"/>
              </font>
              <fill>
                <patternFill>
                  <bgColor theme="0"/>
                </patternFill>
              </fill>
            </x14:dxf>
          </x14:cfRule>
          <xm:sqref>K7 K9 K11</xm:sqref>
        </x14:conditionalFormatting>
        <x14:conditionalFormatting xmlns:xm="http://schemas.microsoft.com/office/excel/2006/main">
          <x14:cfRule type="expression" priority="113" id="{B83041F2-1179-4172-869C-7B5054C13BE4}">
            <xm:f>AND(反映・チェックシート!$C$99=TRUE,#REF!= "NG")</xm:f>
            <x14:dxf>
              <font>
                <color rgb="FFFF0000"/>
              </font>
              <fill>
                <patternFill>
                  <bgColor rgb="FFFFC7CE"/>
                </patternFill>
              </fill>
            </x14:dxf>
          </x14:cfRule>
          <x14:cfRule type="expression" priority="124" id="{C14C7F2E-C09A-410D-B4D3-2D2FE8C00FC7}">
            <xm:f>反映・チェックシート!$B$9=TRUE</xm:f>
            <x14:dxf>
              <font>
                <color theme="1"/>
              </font>
              <fill>
                <patternFill>
                  <bgColor theme="0"/>
                </patternFill>
              </fill>
            </x14:dxf>
          </x14:cfRule>
          <xm:sqref>K16 K18 K20 K22 K24</xm:sqref>
        </x14:conditionalFormatting>
        <x14:conditionalFormatting xmlns:xm="http://schemas.microsoft.com/office/excel/2006/main">
          <x14:cfRule type="expression" priority="54" id="{3AF61231-3ECC-40AC-87A6-3F51B6898886}">
            <xm:f>AND(反映・チェックシート!$C$99=TRUE,#REF!="NG")</xm:f>
            <x14:dxf>
              <font>
                <color rgb="FFFF0000"/>
              </font>
              <fill>
                <patternFill>
                  <bgColor rgb="FFFFC7CE"/>
                </patternFill>
              </fill>
            </x14:dxf>
          </x14:cfRule>
          <xm:sqref>Q65:AI66 Q68:AI69 AJ73:AP73</xm:sqref>
        </x14:conditionalFormatting>
        <x14:conditionalFormatting xmlns:xm="http://schemas.microsoft.com/office/excel/2006/main">
          <x14:cfRule type="expression" priority="111" id="{47CE6AE9-4F9B-4A9D-9145-951AE162CCA1}">
            <xm:f>AND(反映・チェックシート!$C$99=TRUE,#REF!= "NG")</xm:f>
            <x14:dxf>
              <font>
                <color rgb="FFFF0000"/>
              </font>
              <fill>
                <patternFill>
                  <bgColor rgb="FFFFC7CE"/>
                </patternFill>
              </fill>
            </x14:dxf>
          </x14:cfRule>
          <xm:sqref>R23:AH25</xm:sqref>
        </x14:conditionalFormatting>
        <x14:conditionalFormatting xmlns:xm="http://schemas.microsoft.com/office/excel/2006/main">
          <x14:cfRule type="expression" priority="126" id="{D3543A62-1399-48ED-9230-12B2F7BD9777}">
            <xm:f>AND(反映・チェックシート!$B$3=TRUE,OR(反映・チェックシート!$F$3=TRUE,反映・チェックシート!$F$5=TRUE,反映・チェックシート!$F$7=TRUE))</xm:f>
            <x14:dxf>
              <font>
                <color theme="1"/>
              </font>
              <fill>
                <patternFill>
                  <bgColor theme="0"/>
                </patternFill>
              </fill>
            </x14:dxf>
          </x14:cfRule>
          <xm:sqref>R6:AS8 AI10:AS12</xm:sqref>
        </x14:conditionalFormatting>
        <x14:conditionalFormatting xmlns:xm="http://schemas.microsoft.com/office/excel/2006/main">
          <x14:cfRule type="expression" priority="118" id="{304A694E-6545-4D83-81F7-5F118BE92940}">
            <xm:f>AND(反映・チェックシート!$C$99=TRUE,#REF!="NG")</xm:f>
            <x14:dxf>
              <font>
                <color rgb="FFFF0000"/>
              </font>
              <fill>
                <patternFill>
                  <bgColor rgb="FFFFC7CE"/>
                </patternFill>
              </fill>
            </x14:dxf>
          </x14:cfRule>
          <xm:sqref>R6:AS8</xm:sqref>
        </x14:conditionalFormatting>
        <x14:conditionalFormatting xmlns:xm="http://schemas.microsoft.com/office/excel/2006/main">
          <x14:cfRule type="expression" priority="123" id="{486EA558-4204-4B92-AF9A-92F5304B6DAC}">
            <xm:f>AND(反映・チェックシート!$B$9=TRUE,OR(反映・チェックシート!$F$9=TRUE,反映・チェックシート!$F$11=TRUE,反映・チェックシート!$F$13=TRUE,反映・チェックシート!$F$15=TRUE,反映・チェックシート!$F$17=TRUE))</xm:f>
            <x14:dxf>
              <font>
                <color theme="1"/>
              </font>
              <fill>
                <patternFill>
                  <bgColor theme="0"/>
                </patternFill>
              </fill>
            </x14:dxf>
          </x14:cfRule>
          <xm:sqref>R15:AS21 R23:AS25</xm:sqref>
        </x14:conditionalFormatting>
        <x14:conditionalFormatting xmlns:xm="http://schemas.microsoft.com/office/excel/2006/main">
          <x14:cfRule type="expression" priority="112" id="{5998368A-05EE-4B61-9A31-89A00675699D}">
            <xm:f>AND(反映・チェックシート!$C$99=TRUE,#REF!="NG" )</xm:f>
            <x14:dxf>
              <font>
                <color rgb="FFFF0000"/>
              </font>
              <fill>
                <patternFill>
                  <bgColor rgb="FFFFC7CE"/>
                </patternFill>
              </fill>
            </x14:dxf>
          </x14:cfRule>
          <xm:sqref>R15:AS21</xm:sqref>
        </x14:conditionalFormatting>
        <x14:conditionalFormatting xmlns:xm="http://schemas.microsoft.com/office/excel/2006/main">
          <x14:cfRule type="expression" priority="122" id="{AC27FD79-120D-4EEE-852B-C3B654B433B9}">
            <xm:f>反映・チェックシート!$B$19=TRUE</xm:f>
            <x14:dxf>
              <font>
                <color theme="1"/>
              </font>
              <fill>
                <patternFill>
                  <bgColor theme="0"/>
                </patternFill>
              </fill>
            </x14:dxf>
          </x14:cfRule>
          <xm:sqref>R28:AS31 R34:AS37</xm:sqref>
        </x14:conditionalFormatting>
        <x14:conditionalFormatting xmlns:xm="http://schemas.microsoft.com/office/excel/2006/main">
          <x14:cfRule type="expression" priority="109" id="{FB5E924F-3A3B-4F06-A61E-69E448A3898A}">
            <xm:f>AND(反映・チェックシート!$C$99=TRUE,#REF!="NG")</xm:f>
            <x14:dxf>
              <font>
                <color rgb="FFFF0000"/>
              </font>
              <fill>
                <patternFill>
                  <bgColor rgb="FFFFC7CE"/>
                </patternFill>
              </fill>
            </x14:dxf>
          </x14:cfRule>
          <xm:sqref>R28:AS31</xm:sqref>
        </x14:conditionalFormatting>
        <x14:conditionalFormatting xmlns:xm="http://schemas.microsoft.com/office/excel/2006/main">
          <x14:cfRule type="expression" priority="104" id="{5A173847-67EF-482D-87CC-4B609590FA95}">
            <xm:f>AND(反映・チェックシート!$C$99=TRUE,#REF!="NG")</xm:f>
            <x14:dxf>
              <font>
                <color rgb="FFFF0000"/>
              </font>
              <fill>
                <patternFill>
                  <bgColor rgb="FFFFC7CE"/>
                </patternFill>
              </fill>
            </x14:dxf>
          </x14:cfRule>
          <xm:sqref>R34:AS37</xm:sqref>
        </x14:conditionalFormatting>
        <x14:conditionalFormatting xmlns:xm="http://schemas.microsoft.com/office/excel/2006/main">
          <x14:cfRule type="expression" priority="121" id="{43B8BF7F-9BD9-4B74-BEA9-D67DE6B090D1}">
            <xm:f>反映・チェックシート!$B$21=TRUE</xm:f>
            <x14:dxf>
              <font>
                <color theme="1"/>
              </font>
              <fill>
                <patternFill>
                  <bgColor theme="0"/>
                </patternFill>
              </fill>
            </x14:dxf>
          </x14:cfRule>
          <xm:sqref>R40:AS43 R46:AS49</xm:sqref>
        </x14:conditionalFormatting>
        <x14:conditionalFormatting xmlns:xm="http://schemas.microsoft.com/office/excel/2006/main">
          <x14:cfRule type="expression" priority="103" id="{B44070CE-3846-434E-9929-986FF80521BC}">
            <xm:f>AND(反映・チェックシート!$C$99=TRUE,#REF!="NG")</xm:f>
            <x14:dxf>
              <font>
                <color rgb="FFFF0000"/>
              </font>
              <fill>
                <patternFill>
                  <bgColor rgb="FFFFC7CE"/>
                </patternFill>
              </fill>
            </x14:dxf>
          </x14:cfRule>
          <xm:sqref>R40:AS43</xm:sqref>
        </x14:conditionalFormatting>
        <x14:conditionalFormatting xmlns:xm="http://schemas.microsoft.com/office/excel/2006/main">
          <x14:cfRule type="expression" priority="99" id="{AD687BFC-5B0B-4797-ACE9-F507CDB2591A}">
            <xm:f>AND(反映・チェックシート!$C$99=TRUE,#REF!="NG")</xm:f>
            <x14:dxf>
              <font>
                <color rgb="FFFF0000"/>
              </font>
              <fill>
                <patternFill>
                  <bgColor rgb="FFFFC7CE"/>
                </patternFill>
              </fill>
            </x14:dxf>
          </x14:cfRule>
          <xm:sqref>R46:AS49</xm:sqref>
        </x14:conditionalFormatting>
        <x14:conditionalFormatting xmlns:xm="http://schemas.microsoft.com/office/excel/2006/main">
          <x14:cfRule type="expression" priority="177" id="{E2E798C9-0F44-4621-8C55-7450D93CEE67}">
            <xm:f>反映・チェックシート!$O$58="ERROR"</xm:f>
            <x14:dxf>
              <font>
                <color rgb="FFFF0000"/>
              </font>
              <fill>
                <patternFill>
                  <bgColor rgb="FFFFC7CE"/>
                </patternFill>
              </fill>
            </x14:dxf>
          </x14:cfRule>
          <xm:sqref>AB96:AS96</xm:sqref>
        </x14:conditionalFormatting>
        <x14:conditionalFormatting xmlns:xm="http://schemas.microsoft.com/office/excel/2006/main">
          <x14:cfRule type="expression" priority="176" id="{617C2EB0-AB55-4168-89FC-AB5258E48E41}">
            <xm:f>反映・チェックシート!$O$60="ERROR"</xm:f>
            <x14:dxf>
              <font>
                <color rgb="FFFF0000"/>
              </font>
              <fill>
                <patternFill>
                  <bgColor rgb="FFFFC7CE"/>
                </patternFill>
              </fill>
            </x14:dxf>
          </x14:cfRule>
          <xm:sqref>AB97:AS97</xm:sqref>
        </x14:conditionalFormatting>
        <x14:conditionalFormatting xmlns:xm="http://schemas.microsoft.com/office/excel/2006/main">
          <x14:cfRule type="expression" priority="175" id="{70BD11E6-9370-4BC3-839A-CC7675FB74A9}">
            <xm:f>反映・チェックシート!$O$62="ERROR"</xm:f>
            <x14:dxf>
              <font>
                <color rgb="FFFF0000"/>
              </font>
              <fill>
                <patternFill>
                  <bgColor rgb="FFFFC7CE"/>
                </patternFill>
              </fill>
            </x14:dxf>
          </x14:cfRule>
          <xm:sqref>AB98:AS98</xm:sqref>
        </x14:conditionalFormatting>
        <x14:conditionalFormatting xmlns:xm="http://schemas.microsoft.com/office/excel/2006/main">
          <x14:cfRule type="expression" priority="174" id="{2FE6C371-A48E-4C79-93BC-C16D757E0811}">
            <xm:f>反映・チェックシート!$O$64="ERROR"</xm:f>
            <x14:dxf>
              <font>
                <color rgb="FFFF0000"/>
              </font>
              <fill>
                <patternFill>
                  <bgColor rgb="FFFFC7CE"/>
                </patternFill>
              </fill>
            </x14:dxf>
          </x14:cfRule>
          <xm:sqref>AB99:AS99</xm:sqref>
        </x14:conditionalFormatting>
        <x14:conditionalFormatting xmlns:xm="http://schemas.microsoft.com/office/excel/2006/main">
          <x14:cfRule type="expression" priority="173" id="{EFE6AF04-6107-40BC-A68C-4E56B435A90B}">
            <xm:f>反映・チェックシート!$O$66="ERROR"</xm:f>
            <x14:dxf>
              <font>
                <color rgb="FFFF0000"/>
              </font>
              <fill>
                <patternFill>
                  <bgColor rgb="FFFFC7CE"/>
                </patternFill>
              </fill>
            </x14:dxf>
          </x14:cfRule>
          <xm:sqref>AB100:AS100</xm:sqref>
        </x14:conditionalFormatting>
        <x14:conditionalFormatting xmlns:xm="http://schemas.microsoft.com/office/excel/2006/main">
          <x14:cfRule type="expression" priority="117" id="{EDC675C5-9411-42A6-86F2-00B30C68F293}">
            <xm:f>AND(反映・チェックシート!$C$99=TRUE,#REF!= "NG")</xm:f>
            <x14:dxf>
              <font>
                <color rgb="FFFF0000"/>
              </font>
              <fill>
                <patternFill>
                  <bgColor rgb="FFFFC7CE"/>
                </patternFill>
              </fill>
            </x14:dxf>
          </x14:cfRule>
          <xm:sqref>AI10:AS12</xm:sqref>
        </x14:conditionalFormatting>
        <x14:conditionalFormatting xmlns:xm="http://schemas.microsoft.com/office/excel/2006/main">
          <x14:cfRule type="expression" priority="110" id="{E5606C30-F0D8-47B6-80C1-F22673BA252F}">
            <xm:f>AND(反映・チェックシート!$C$99=TRUE,#REF!="NG")</xm:f>
            <x14:dxf>
              <font>
                <color rgb="FFFF0000"/>
              </font>
              <fill>
                <patternFill>
                  <bgColor rgb="FFFFC7CE"/>
                </patternFill>
              </fill>
            </x14:dxf>
          </x14:cfRule>
          <xm:sqref>AI23:AS25</xm:sqref>
        </x14:conditionalFormatting>
        <x14:conditionalFormatting xmlns:xm="http://schemas.microsoft.com/office/excel/2006/main">
          <x14:cfRule type="expression" priority="60" id="{D8319B36-FE9A-4478-AC9A-A0E2E9818AEE}">
            <xm:f>AND(反映・チェックシート!$C$99=TRUE,#REF!="NG")</xm:f>
            <x14:dxf>
              <font>
                <color rgb="FFFF0000"/>
              </font>
              <fill>
                <patternFill>
                  <bgColor rgb="FFFFC7CE"/>
                </patternFill>
              </fill>
            </x14:dxf>
          </x14:cfRule>
          <xm:sqref>AJ56:AN62</xm:sqref>
        </x14:conditionalFormatting>
        <x14:conditionalFormatting xmlns:xm="http://schemas.microsoft.com/office/excel/2006/main">
          <x14:cfRule type="expression" priority="61" id="{AE5F4AB8-03D5-4D80-B6D8-BD108753E083}">
            <xm:f>AND(反映・チェックシート!$C$99=TRUE,#REF!="NG")</xm:f>
            <x14:dxf>
              <font>
                <color theme="7" tint="-0.499984740745262"/>
              </font>
              <fill>
                <patternFill>
                  <bgColor theme="7" tint="0.39994506668294322"/>
                </patternFill>
              </fill>
            </x14:dxf>
          </x14:cfRule>
          <x14:cfRule type="expression" priority="62" id="{40D5C7A0-3077-43E5-8B4D-E2D53D13F127}">
            <xm:f>AND(反映・チェックシート!$C$99=TRUE,#REF!="NG")</xm:f>
            <x14:dxf>
              <font>
                <color rgb="FFFF0000"/>
              </font>
              <fill>
                <patternFill>
                  <bgColor rgb="FFFFC7CE"/>
                </patternFill>
              </fill>
            </x14:dxf>
          </x14:cfRule>
          <xm:sqref>AJ55:AS55</xm:sqref>
        </x14:conditionalFormatting>
        <x14:conditionalFormatting xmlns:xm="http://schemas.microsoft.com/office/excel/2006/main">
          <x14:cfRule type="expression" priority="65" id="{10F2BD0E-1D55-4DF6-8054-03B809EF9ABB}">
            <xm:f>AND(反映・チェックシート!$C$99=TRUE,#REF!="NG")</xm:f>
            <x14:dxf>
              <font>
                <color theme="7" tint="-0.499984740745262"/>
              </font>
              <fill>
                <patternFill>
                  <bgColor theme="7" tint="0.39994506668294322"/>
                </patternFill>
              </fill>
            </x14:dxf>
          </x14:cfRule>
          <x14:cfRule type="expression" priority="69" id="{8B330310-FA4D-4462-AFC6-34F84EECEC3D}">
            <xm:f>AND(反映・チェックシート!$C$99=TRUE,#REF!="NG")</xm:f>
            <x14:dxf>
              <font>
                <color rgb="FFFF0000"/>
              </font>
              <fill>
                <patternFill>
                  <bgColor rgb="FFFFC7CE"/>
                </patternFill>
              </fill>
            </x14:dxf>
          </x14:cfRule>
          <xm:sqref>AJ55:AS62</xm:sqref>
        </x14:conditionalFormatting>
        <x14:conditionalFormatting xmlns:xm="http://schemas.microsoft.com/office/excel/2006/main">
          <x14:cfRule type="expression" priority="98" id="{071847C4-5A5D-426B-9D89-388CD835179B}">
            <xm:f>AND(反映・チェックシート!$C$99=TRUE,#REF!="NG")</xm:f>
            <x14:dxf>
              <font>
                <color rgb="FFFF0000"/>
              </font>
              <fill>
                <patternFill>
                  <bgColor rgb="FFFFC7CE"/>
                </patternFill>
              </fill>
            </x14:dxf>
          </x14:cfRule>
          <xm:sqref>AL50:AQ52</xm:sqref>
        </x14:conditionalFormatting>
        <x14:conditionalFormatting xmlns:xm="http://schemas.microsoft.com/office/excel/2006/main">
          <x14:cfRule type="expression" priority="59" id="{84CC35CE-AD93-4C46-A873-9DFC7D64DBA1}">
            <xm:f>AND(反映・チェックシート!$C$99=TRUE,#REF!="NG")</xm:f>
            <x14:dxf>
              <font>
                <color theme="7" tint="-0.499984740745262"/>
              </font>
              <fill>
                <patternFill>
                  <bgColor theme="7" tint="0.39994506668294322"/>
                </patternFill>
              </fill>
            </x14:dxf>
          </x14:cfRule>
          <xm:sqref>AO56:AS62</xm:sqref>
        </x14:conditionalFormatting>
        <x14:conditionalFormatting xmlns:xm="http://schemas.microsoft.com/office/excel/2006/main">
          <x14:cfRule type="expression" priority="97" id="{CE09D765-8E01-4CF0-AAE4-A737029F1035}">
            <xm:f>AND(反映・チェックシート!$C$99=TRUE,#REF!="NG")</xm:f>
            <x14:dxf>
              <font>
                <color rgb="FFFF0000"/>
              </font>
              <fill>
                <patternFill>
                  <bgColor rgb="FFFFC7CE"/>
                </patternFill>
              </fill>
            </x14:dxf>
          </x14:cfRule>
          <xm:sqref>AR50</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error="プルダウンメニューから選択してください。" xr:uid="{00000000-0002-0000-0000-00000A000000}">
          <x14:formula1>
            <xm:f>リスト!$A$4:$A$11</xm:f>
          </x14:formula1>
          <xm:sqref>C87:AS88</xm:sqref>
        </x14:dataValidation>
        <x14:dataValidation type="list" allowBlank="1" showInputMessage="1" showErrorMessage="1" xr:uid="{00000000-0002-0000-0000-00000C000000}">
          <x14:formula1>
            <xm:f>リスト!$A$34:$B$34</xm:f>
          </x14:formula1>
          <xm:sqref>K11 I5:J5 K7 K9</xm:sqref>
        </x14:dataValidation>
        <x14:dataValidation type="list" allowBlank="1" showInputMessage="1" showErrorMessage="1" xr:uid="{00000000-0002-0000-0000-00000D000000}">
          <x14:formula1>
            <xm:f>リスト!$A$38:$B$38</xm:f>
          </x14:formula1>
          <xm:sqref>I27:J27</xm:sqref>
        </x14:dataValidation>
        <x14:dataValidation type="list" allowBlank="1" showInputMessage="1" showErrorMessage="1" xr:uid="{00000000-0002-0000-0000-00000E000000}">
          <x14:formula1>
            <xm:f>リスト!$A$36:$B$36</xm:f>
          </x14:formula1>
          <xm:sqref>I14:J14 K16 K18 K20 K22 K24</xm:sqref>
        </x14:dataValidation>
        <x14:dataValidation type="list" allowBlank="1" showInputMessage="1" showErrorMessage="1" xr:uid="{00000000-0002-0000-0000-00000F000000}">
          <x14:formula1>
            <xm:f>リスト!$A$40:$B$40</xm:f>
          </x14:formula1>
          <xm:sqref>I39:J39</xm:sqref>
        </x14:dataValidation>
        <x14:dataValidation type="list" allowBlank="1" showInputMessage="1" showErrorMessage="1" xr:uid="{2584143B-A958-491F-9376-F321854DF1BD}">
          <x14:formula1>
            <xm:f>リスト!$D$15:$D$16</xm:f>
          </x14:formula1>
          <xm:sqref>C96:D108 Z96:AA108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A1:E46"/>
  <sheetViews>
    <sheetView workbookViewId="0"/>
  </sheetViews>
  <sheetFormatPr defaultColWidth="9" defaultRowHeight="13.5" x14ac:dyDescent="0.15"/>
  <cols>
    <col min="1" max="1" width="3.375" style="118" customWidth="1"/>
    <col min="2" max="2" width="5.625" style="118" customWidth="1"/>
    <col min="3" max="3" width="18.875" style="118" customWidth="1"/>
    <col min="4" max="4" width="78" style="118" customWidth="1"/>
    <col min="5" max="5" width="3.375" style="118" customWidth="1"/>
    <col min="6" max="16384" width="9" style="118"/>
  </cols>
  <sheetData>
    <row r="1" spans="1:5" ht="14.25" thickBot="1" x14ac:dyDescent="0.2">
      <c r="A1" s="116"/>
      <c r="B1" s="117"/>
      <c r="C1" s="116"/>
      <c r="D1" s="116"/>
      <c r="E1" s="116"/>
    </row>
    <row r="2" spans="1:5" ht="14.25" thickBot="1" x14ac:dyDescent="0.2">
      <c r="A2" s="116"/>
      <c r="B2" s="119" t="s">
        <v>121</v>
      </c>
      <c r="C2" s="119" t="s">
        <v>122</v>
      </c>
      <c r="D2" s="120" t="s">
        <v>123</v>
      </c>
      <c r="E2" s="116"/>
    </row>
    <row r="3" spans="1:5" ht="18" customHeight="1" x14ac:dyDescent="0.15">
      <c r="A3" s="116"/>
      <c r="B3" s="121">
        <v>1</v>
      </c>
      <c r="C3" s="122" t="s">
        <v>124</v>
      </c>
      <c r="D3" s="123" t="s">
        <v>125</v>
      </c>
      <c r="E3" s="116"/>
    </row>
    <row r="4" spans="1:5" ht="18" customHeight="1" x14ac:dyDescent="0.15">
      <c r="A4" s="116"/>
      <c r="B4" s="124">
        <v>2</v>
      </c>
      <c r="C4" s="125" t="s">
        <v>126</v>
      </c>
      <c r="D4" s="126" t="s">
        <v>127</v>
      </c>
      <c r="E4" s="116"/>
    </row>
    <row r="5" spans="1:5" ht="27.75" thickBot="1" x14ac:dyDescent="0.2">
      <c r="A5" s="116"/>
      <c r="B5" s="127">
        <v>3</v>
      </c>
      <c r="C5" s="128" t="s">
        <v>128</v>
      </c>
      <c r="D5" s="129" t="s">
        <v>129</v>
      </c>
      <c r="E5" s="116"/>
    </row>
    <row r="6" spans="1:5" ht="27" x14ac:dyDescent="0.15">
      <c r="A6" s="116"/>
      <c r="B6" s="130">
        <v>4</v>
      </c>
      <c r="C6" s="131" t="s">
        <v>130</v>
      </c>
      <c r="D6" s="132" t="s">
        <v>131</v>
      </c>
      <c r="E6" s="116"/>
    </row>
    <row r="7" spans="1:5" ht="27" customHeight="1" x14ac:dyDescent="0.15">
      <c r="A7" s="116"/>
      <c r="B7" s="124">
        <v>5</v>
      </c>
      <c r="C7" s="125" t="s">
        <v>132</v>
      </c>
      <c r="D7" s="126" t="s">
        <v>133</v>
      </c>
      <c r="E7" s="116"/>
    </row>
    <row r="8" spans="1:5" ht="27" x14ac:dyDescent="0.15">
      <c r="A8" s="116"/>
      <c r="B8" s="124">
        <v>6</v>
      </c>
      <c r="C8" s="125" t="s">
        <v>134</v>
      </c>
      <c r="D8" s="126" t="s">
        <v>135</v>
      </c>
      <c r="E8" s="116"/>
    </row>
    <row r="9" spans="1:5" ht="18" customHeight="1" thickBot="1" x14ac:dyDescent="0.2">
      <c r="A9" s="116"/>
      <c r="B9" s="127">
        <v>7</v>
      </c>
      <c r="C9" s="128" t="s">
        <v>136</v>
      </c>
      <c r="D9" s="129" t="s">
        <v>137</v>
      </c>
      <c r="E9" s="116"/>
    </row>
    <row r="10" spans="1:5" ht="18" customHeight="1" x14ac:dyDescent="0.15">
      <c r="A10" s="116"/>
      <c r="B10" s="130">
        <v>8</v>
      </c>
      <c r="C10" s="131" t="s">
        <v>138</v>
      </c>
      <c r="D10" s="132" t="s">
        <v>139</v>
      </c>
      <c r="E10" s="116"/>
    </row>
    <row r="11" spans="1:5" ht="18" customHeight="1" x14ac:dyDescent="0.15">
      <c r="A11" s="116"/>
      <c r="B11" s="124">
        <v>9</v>
      </c>
      <c r="C11" s="125" t="s">
        <v>140</v>
      </c>
      <c r="D11" s="126" t="s">
        <v>141</v>
      </c>
      <c r="E11" s="116"/>
    </row>
    <row r="12" spans="1:5" ht="18" customHeight="1" x14ac:dyDescent="0.15">
      <c r="A12" s="116"/>
      <c r="B12" s="124">
        <v>10</v>
      </c>
      <c r="C12" s="125" t="s">
        <v>142</v>
      </c>
      <c r="D12" s="126" t="s">
        <v>143</v>
      </c>
      <c r="E12" s="116"/>
    </row>
    <row r="13" spans="1:5" ht="18" customHeight="1" thickBot="1" x14ac:dyDescent="0.2">
      <c r="A13" s="116"/>
      <c r="B13" s="127">
        <v>11</v>
      </c>
      <c r="C13" s="128" t="s">
        <v>144</v>
      </c>
      <c r="D13" s="129" t="s">
        <v>145</v>
      </c>
      <c r="E13" s="116"/>
    </row>
    <row r="14" spans="1:5" ht="18" customHeight="1" x14ac:dyDescent="0.15">
      <c r="A14" s="116"/>
      <c r="B14" s="130">
        <v>12</v>
      </c>
      <c r="C14" s="131" t="s">
        <v>146</v>
      </c>
      <c r="D14" s="132" t="s">
        <v>147</v>
      </c>
      <c r="E14" s="116"/>
    </row>
    <row r="15" spans="1:5" ht="18" customHeight="1" x14ac:dyDescent="0.15">
      <c r="A15" s="116"/>
      <c r="B15" s="124">
        <v>13</v>
      </c>
      <c r="C15" s="125" t="s">
        <v>148</v>
      </c>
      <c r="D15" s="126" t="s">
        <v>149</v>
      </c>
      <c r="E15" s="116"/>
    </row>
    <row r="16" spans="1:5" ht="27" x14ac:dyDescent="0.15">
      <c r="A16" s="116"/>
      <c r="B16" s="124">
        <v>14</v>
      </c>
      <c r="C16" s="125" t="s">
        <v>150</v>
      </c>
      <c r="D16" s="126" t="s">
        <v>151</v>
      </c>
      <c r="E16" s="116"/>
    </row>
    <row r="17" spans="1:5" ht="18" customHeight="1" x14ac:dyDescent="0.15">
      <c r="A17" s="116"/>
      <c r="B17" s="124">
        <v>15</v>
      </c>
      <c r="C17" s="125" t="s">
        <v>152</v>
      </c>
      <c r="D17" s="126" t="s">
        <v>153</v>
      </c>
      <c r="E17" s="116"/>
    </row>
    <row r="18" spans="1:5" ht="18" customHeight="1" x14ac:dyDescent="0.15">
      <c r="A18" s="116"/>
      <c r="B18" s="124">
        <v>16</v>
      </c>
      <c r="C18" s="125" t="s">
        <v>154</v>
      </c>
      <c r="D18" s="126" t="s">
        <v>155</v>
      </c>
      <c r="E18" s="116"/>
    </row>
    <row r="19" spans="1:5" ht="18" customHeight="1" thickBot="1" x14ac:dyDescent="0.2">
      <c r="A19" s="116"/>
      <c r="B19" s="127">
        <v>17</v>
      </c>
      <c r="C19" s="128" t="s">
        <v>156</v>
      </c>
      <c r="D19" s="129" t="s">
        <v>157</v>
      </c>
      <c r="E19" s="116"/>
    </row>
    <row r="20" spans="1:5" ht="18" customHeight="1" x14ac:dyDescent="0.15">
      <c r="A20" s="116"/>
      <c r="B20" s="130">
        <v>18</v>
      </c>
      <c r="C20" s="131" t="s">
        <v>158</v>
      </c>
      <c r="D20" s="132" t="s">
        <v>159</v>
      </c>
      <c r="E20" s="116"/>
    </row>
    <row r="21" spans="1:5" ht="27" x14ac:dyDescent="0.15">
      <c r="A21" s="116"/>
      <c r="B21" s="124">
        <v>19</v>
      </c>
      <c r="C21" s="125" t="s">
        <v>160</v>
      </c>
      <c r="D21" s="126" t="s">
        <v>161</v>
      </c>
      <c r="E21" s="116"/>
    </row>
    <row r="22" spans="1:5" ht="18" customHeight="1" x14ac:dyDescent="0.15">
      <c r="A22" s="116"/>
      <c r="B22" s="124">
        <v>20</v>
      </c>
      <c r="C22" s="125" t="s">
        <v>162</v>
      </c>
      <c r="D22" s="126" t="s">
        <v>163</v>
      </c>
      <c r="E22" s="116"/>
    </row>
    <row r="23" spans="1:5" ht="18" customHeight="1" x14ac:dyDescent="0.15">
      <c r="A23" s="116"/>
      <c r="B23" s="124">
        <v>21</v>
      </c>
      <c r="C23" s="125" t="s">
        <v>164</v>
      </c>
      <c r="D23" s="126" t="s">
        <v>164</v>
      </c>
      <c r="E23" s="116"/>
    </row>
    <row r="24" spans="1:5" ht="18" customHeight="1" x14ac:dyDescent="0.15">
      <c r="A24" s="116"/>
      <c r="B24" s="124">
        <v>22</v>
      </c>
      <c r="C24" s="125" t="s">
        <v>165</v>
      </c>
      <c r="D24" s="126" t="s">
        <v>166</v>
      </c>
      <c r="E24" s="116"/>
    </row>
    <row r="25" spans="1:5" ht="18" customHeight="1" x14ac:dyDescent="0.15">
      <c r="A25" s="116"/>
      <c r="B25" s="124">
        <v>23</v>
      </c>
      <c r="C25" s="125" t="s">
        <v>167</v>
      </c>
      <c r="D25" s="126" t="s">
        <v>168</v>
      </c>
      <c r="E25" s="116"/>
    </row>
    <row r="26" spans="1:5" ht="27" customHeight="1" x14ac:dyDescent="0.15">
      <c r="A26" s="116"/>
      <c r="B26" s="124">
        <v>24</v>
      </c>
      <c r="C26" s="125" t="s">
        <v>169</v>
      </c>
      <c r="D26" s="126" t="s">
        <v>170</v>
      </c>
      <c r="E26" s="116"/>
    </row>
    <row r="27" spans="1:5" ht="27" x14ac:dyDescent="0.15">
      <c r="A27" s="116"/>
      <c r="B27" s="124">
        <v>25</v>
      </c>
      <c r="C27" s="125" t="s">
        <v>171</v>
      </c>
      <c r="D27" s="126" t="s">
        <v>172</v>
      </c>
      <c r="E27" s="116"/>
    </row>
    <row r="28" spans="1:5" ht="18" customHeight="1" x14ac:dyDescent="0.15">
      <c r="A28" s="116"/>
      <c r="B28" s="124">
        <v>26</v>
      </c>
      <c r="C28" s="125" t="s">
        <v>173</v>
      </c>
      <c r="D28" s="126" t="s">
        <v>174</v>
      </c>
      <c r="E28" s="116"/>
    </row>
    <row r="29" spans="1:5" ht="18" customHeight="1" x14ac:dyDescent="0.15">
      <c r="A29" s="116"/>
      <c r="B29" s="124">
        <v>27</v>
      </c>
      <c r="C29" s="125" t="s">
        <v>175</v>
      </c>
      <c r="D29" s="126" t="s">
        <v>176</v>
      </c>
      <c r="E29" s="116"/>
    </row>
    <row r="30" spans="1:5" ht="27.75" thickBot="1" x14ac:dyDescent="0.2">
      <c r="A30" s="116"/>
      <c r="B30" s="127">
        <v>28</v>
      </c>
      <c r="C30" s="128" t="s">
        <v>177</v>
      </c>
      <c r="D30" s="129" t="s">
        <v>178</v>
      </c>
      <c r="E30" s="116"/>
    </row>
    <row r="31" spans="1:5" ht="18" customHeight="1" x14ac:dyDescent="0.15">
      <c r="A31" s="116"/>
      <c r="B31" s="130">
        <v>29</v>
      </c>
      <c r="C31" s="131" t="s">
        <v>179</v>
      </c>
      <c r="D31" s="132" t="s">
        <v>180</v>
      </c>
      <c r="E31" s="116"/>
    </row>
    <row r="32" spans="1:5" ht="18" customHeight="1" x14ac:dyDescent="0.15">
      <c r="A32" s="116"/>
      <c r="B32" s="124">
        <v>30</v>
      </c>
      <c r="C32" s="125" t="s">
        <v>181</v>
      </c>
      <c r="D32" s="126" t="s">
        <v>182</v>
      </c>
      <c r="E32" s="116"/>
    </row>
    <row r="33" spans="1:5" ht="27" x14ac:dyDescent="0.15">
      <c r="A33" s="116"/>
      <c r="B33" s="124">
        <v>31</v>
      </c>
      <c r="C33" s="125" t="s">
        <v>183</v>
      </c>
      <c r="D33" s="126" t="s">
        <v>184</v>
      </c>
      <c r="E33" s="116"/>
    </row>
    <row r="34" spans="1:5" ht="27.75" thickBot="1" x14ac:dyDescent="0.2">
      <c r="A34" s="116"/>
      <c r="B34" s="127">
        <v>32</v>
      </c>
      <c r="C34" s="128" t="s">
        <v>185</v>
      </c>
      <c r="D34" s="129" t="s">
        <v>186</v>
      </c>
      <c r="E34" s="116"/>
    </row>
    <row r="35" spans="1:5" ht="18" customHeight="1" x14ac:dyDescent="0.15">
      <c r="A35" s="116"/>
      <c r="B35" s="124">
        <v>33</v>
      </c>
      <c r="C35" s="125" t="s">
        <v>187</v>
      </c>
      <c r="D35" s="126" t="s">
        <v>188</v>
      </c>
      <c r="E35" s="116"/>
    </row>
    <row r="36" spans="1:5" s="135" customFormat="1" ht="27" customHeight="1" thickBot="1" x14ac:dyDescent="0.2">
      <c r="A36" s="133"/>
      <c r="B36" s="124">
        <v>34</v>
      </c>
      <c r="C36" s="125" t="s">
        <v>189</v>
      </c>
      <c r="D36" s="134" t="s">
        <v>190</v>
      </c>
      <c r="E36" s="133"/>
    </row>
    <row r="37" spans="1:5" ht="18" customHeight="1" x14ac:dyDescent="0.15">
      <c r="A37" s="116"/>
      <c r="B37" s="130">
        <v>35</v>
      </c>
      <c r="C37" s="131" t="s">
        <v>191</v>
      </c>
      <c r="D37" s="132" t="s">
        <v>192</v>
      </c>
      <c r="E37" s="116"/>
    </row>
    <row r="38" spans="1:5" ht="27" x14ac:dyDescent="0.15">
      <c r="A38" s="116"/>
      <c r="B38" s="124">
        <v>36</v>
      </c>
      <c r="C38" s="125" t="s">
        <v>193</v>
      </c>
      <c r="D38" s="126" t="s">
        <v>194</v>
      </c>
      <c r="E38" s="116"/>
    </row>
    <row r="39" spans="1:5" ht="27" customHeight="1" x14ac:dyDescent="0.15">
      <c r="A39" s="116"/>
      <c r="B39" s="124">
        <v>37</v>
      </c>
      <c r="C39" s="125" t="s">
        <v>195</v>
      </c>
      <c r="D39" s="126" t="s">
        <v>196</v>
      </c>
      <c r="E39" s="116"/>
    </row>
    <row r="40" spans="1:5" ht="27.75" thickBot="1" x14ac:dyDescent="0.2">
      <c r="A40" s="116"/>
      <c r="B40" s="127">
        <v>38</v>
      </c>
      <c r="C40" s="128" t="s">
        <v>197</v>
      </c>
      <c r="D40" s="129" t="s">
        <v>198</v>
      </c>
      <c r="E40" s="116"/>
    </row>
    <row r="41" spans="1:5" ht="18" customHeight="1" thickBot="1" x14ac:dyDescent="0.2">
      <c r="A41" s="116"/>
      <c r="B41" s="136">
        <v>39</v>
      </c>
      <c r="C41" s="137" t="s">
        <v>199</v>
      </c>
      <c r="D41" s="138" t="s">
        <v>200</v>
      </c>
      <c r="E41" s="116"/>
    </row>
    <row r="42" spans="1:5" ht="27" x14ac:dyDescent="0.15">
      <c r="A42" s="116"/>
      <c r="B42" s="130">
        <v>40</v>
      </c>
      <c r="C42" s="131" t="s">
        <v>201</v>
      </c>
      <c r="D42" s="132" t="s">
        <v>202</v>
      </c>
      <c r="E42" s="116"/>
    </row>
    <row r="43" spans="1:5" ht="18" customHeight="1" thickBot="1" x14ac:dyDescent="0.2">
      <c r="A43" s="116"/>
      <c r="B43" s="127">
        <v>41</v>
      </c>
      <c r="C43" s="128" t="s">
        <v>203</v>
      </c>
      <c r="D43" s="129" t="s">
        <v>204</v>
      </c>
      <c r="E43" s="116"/>
    </row>
    <row r="44" spans="1:5" ht="18" customHeight="1" thickBot="1" x14ac:dyDescent="0.2">
      <c r="A44" s="116"/>
      <c r="B44" s="127">
        <v>42</v>
      </c>
      <c r="C44" s="139" t="s">
        <v>205</v>
      </c>
      <c r="D44" s="138"/>
      <c r="E44" s="116"/>
    </row>
    <row r="45" spans="1:5" ht="18" customHeight="1" thickBot="1" x14ac:dyDescent="0.2">
      <c r="A45" s="116"/>
      <c r="B45" s="127">
        <v>43</v>
      </c>
      <c r="C45" s="140" t="s">
        <v>206</v>
      </c>
      <c r="D45" s="138"/>
      <c r="E45" s="116"/>
    </row>
    <row r="46" spans="1:5" x14ac:dyDescent="0.15">
      <c r="A46" s="116"/>
      <c r="B46" s="117"/>
      <c r="C46" s="116"/>
      <c r="D46" s="116"/>
      <c r="E46" s="116"/>
    </row>
  </sheetData>
  <sheetProtection algorithmName="SHA-512" hashValue="BiQcbCqIZozE47B7PNBYOuwUyK7XxgKkixkAsDTIWk9hi4NqtDAl6aFCEv5Hn+RuQmCvN0J9rNhQ0S/i+YIkXg==" saltValue="l3ZYd+YlXqWcic9RZ9xGlw==" spinCount="100000" sheet="1" selectLockedCells="1" selectUnlockedCells="1"/>
  <phoneticPr fontId="2"/>
  <pageMargins left="0.7" right="0.7" top="0.75" bottom="0.75" header="0.3" footer="0.3"/>
  <pageSetup paperSize="9" scale="7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workbookViewId="0"/>
  </sheetViews>
  <sheetFormatPr defaultRowHeight="13.5" x14ac:dyDescent="0.15"/>
  <sheetData>
    <row r="1" spans="1:2" x14ac:dyDescent="0.15">
      <c r="A1" t="s">
        <v>346</v>
      </c>
      <c r="B1" t="s">
        <v>347</v>
      </c>
    </row>
    <row r="2" spans="1:2" x14ac:dyDescent="0.15">
      <c r="A2" t="s">
        <v>348</v>
      </c>
      <c r="B2" t="s">
        <v>349</v>
      </c>
    </row>
    <row r="3" spans="1:2" x14ac:dyDescent="0.15">
      <c r="A3" t="s">
        <v>350</v>
      </c>
      <c r="B3" t="s">
        <v>352</v>
      </c>
    </row>
    <row r="4" spans="1:2" x14ac:dyDescent="0.15">
      <c r="A4" t="s">
        <v>351</v>
      </c>
      <c r="B4">
        <v>20230621</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tint="0.79998168889431442"/>
  </sheetPr>
  <dimension ref="A2:D40"/>
  <sheetViews>
    <sheetView workbookViewId="0"/>
  </sheetViews>
  <sheetFormatPr defaultRowHeight="13.5" x14ac:dyDescent="0.15"/>
  <sheetData>
    <row r="2" spans="1:4" x14ac:dyDescent="0.15">
      <c r="A2" s="1" t="s">
        <v>207</v>
      </c>
    </row>
    <row r="3" spans="1:4" x14ac:dyDescent="0.15">
      <c r="A3" s="1"/>
    </row>
    <row r="4" spans="1:4" x14ac:dyDescent="0.15">
      <c r="A4" t="s">
        <v>208</v>
      </c>
    </row>
    <row r="5" spans="1:4" x14ac:dyDescent="0.15">
      <c r="A5" t="s">
        <v>119</v>
      </c>
    </row>
    <row r="6" spans="1:4" x14ac:dyDescent="0.15">
      <c r="A6" t="s">
        <v>120</v>
      </c>
    </row>
    <row r="7" spans="1:4" x14ac:dyDescent="0.15">
      <c r="A7" t="s">
        <v>209</v>
      </c>
    </row>
    <row r="8" spans="1:4" x14ac:dyDescent="0.15">
      <c r="A8" t="s">
        <v>84</v>
      </c>
    </row>
    <row r="9" spans="1:4" x14ac:dyDescent="0.15">
      <c r="A9" s="2" t="s">
        <v>210</v>
      </c>
    </row>
    <row r="10" spans="1:4" x14ac:dyDescent="0.15">
      <c r="A10" s="2" t="s">
        <v>83</v>
      </c>
    </row>
    <row r="11" spans="1:4" x14ac:dyDescent="0.15">
      <c r="A11" t="s">
        <v>70</v>
      </c>
    </row>
    <row r="13" spans="1:4" x14ac:dyDescent="0.15">
      <c r="A13" s="1" t="s">
        <v>211</v>
      </c>
    </row>
    <row r="14" spans="1:4" x14ac:dyDescent="0.15">
      <c r="A14" s="1"/>
    </row>
    <row r="15" spans="1:4" x14ac:dyDescent="0.15">
      <c r="A15" t="s">
        <v>75</v>
      </c>
    </row>
    <row r="16" spans="1:4" x14ac:dyDescent="0.15">
      <c r="A16" t="s">
        <v>76</v>
      </c>
      <c r="D16" t="s">
        <v>3</v>
      </c>
    </row>
    <row r="17" spans="1:3" x14ac:dyDescent="0.15">
      <c r="A17" t="s">
        <v>73</v>
      </c>
    </row>
    <row r="18" spans="1:3" x14ac:dyDescent="0.15">
      <c r="A18" t="s">
        <v>77</v>
      </c>
    </row>
    <row r="19" spans="1:3" x14ac:dyDescent="0.15">
      <c r="A19" t="s">
        <v>71</v>
      </c>
    </row>
    <row r="20" spans="1:3" x14ac:dyDescent="0.15">
      <c r="A20" t="s">
        <v>72</v>
      </c>
    </row>
    <row r="21" spans="1:3" x14ac:dyDescent="0.15">
      <c r="A21" t="s">
        <v>74</v>
      </c>
    </row>
    <row r="22" spans="1:3" x14ac:dyDescent="0.15">
      <c r="A22" t="s">
        <v>212</v>
      </c>
    </row>
    <row r="23" spans="1:3" x14ac:dyDescent="0.15">
      <c r="A23" t="s">
        <v>213</v>
      </c>
    </row>
    <row r="24" spans="1:3" x14ac:dyDescent="0.15">
      <c r="A24" t="s">
        <v>214</v>
      </c>
    </row>
    <row r="25" spans="1:3" x14ac:dyDescent="0.15">
      <c r="A25" t="s">
        <v>215</v>
      </c>
    </row>
    <row r="26" spans="1:3" x14ac:dyDescent="0.15">
      <c r="A26" t="s">
        <v>216</v>
      </c>
    </row>
    <row r="27" spans="1:3" x14ac:dyDescent="0.15">
      <c r="A27" t="s">
        <v>217</v>
      </c>
    </row>
    <row r="29" spans="1:3" x14ac:dyDescent="0.15">
      <c r="A29" s="1" t="s">
        <v>218</v>
      </c>
    </row>
    <row r="30" spans="1:3" x14ac:dyDescent="0.15">
      <c r="A30" t="s">
        <v>219</v>
      </c>
      <c r="B30">
        <v>130</v>
      </c>
      <c r="C30" t="s">
        <v>85</v>
      </c>
    </row>
    <row r="31" spans="1:3" x14ac:dyDescent="0.15">
      <c r="A31" t="s">
        <v>220</v>
      </c>
      <c r="B31">
        <v>100</v>
      </c>
      <c r="C31" t="s">
        <v>85</v>
      </c>
    </row>
    <row r="33" spans="1:2" x14ac:dyDescent="0.15">
      <c r="A33" s="1" t="s">
        <v>258</v>
      </c>
    </row>
    <row r="34" spans="1:2" x14ac:dyDescent="0.15">
      <c r="B34" t="str">
        <f>IF(反映・チェックシート!B9=FALSE,"✔","")</f>
        <v>✔</v>
      </c>
    </row>
    <row r="35" spans="1:2" x14ac:dyDescent="0.15">
      <c r="A35" s="1" t="s">
        <v>259</v>
      </c>
    </row>
    <row r="36" spans="1:2" x14ac:dyDescent="0.15">
      <c r="B36" t="str">
        <f>IF(反映・チェックシート!B3=FALSE,"✔","")</f>
        <v>✔</v>
      </c>
    </row>
    <row r="37" spans="1:2" x14ac:dyDescent="0.15">
      <c r="A37" s="1" t="s">
        <v>260</v>
      </c>
    </row>
    <row r="38" spans="1:2" x14ac:dyDescent="0.15">
      <c r="B38" t="s">
        <v>3</v>
      </c>
    </row>
    <row r="39" spans="1:2" x14ac:dyDescent="0.15">
      <c r="A39" s="1" t="s">
        <v>261</v>
      </c>
    </row>
    <row r="40" spans="1:2" x14ac:dyDescent="0.15">
      <c r="B40" t="str">
        <f>IF(OR(反映・チェックシート!B3=TRUE,反映・チェックシート!B9=TRUE,反映・チェックシート!B19=TRUE),"✔","")</f>
        <v/>
      </c>
    </row>
  </sheetData>
  <phoneticPr fontId="2"/>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D73"/>
  <sheetViews>
    <sheetView workbookViewId="0"/>
  </sheetViews>
  <sheetFormatPr defaultColWidth="8.75" defaultRowHeight="13.5" x14ac:dyDescent="0.15"/>
  <cols>
    <col min="1" max="1" width="45.5" style="12" bestFit="1" customWidth="1"/>
    <col min="2" max="2" width="21" style="12" bestFit="1" customWidth="1"/>
    <col min="3" max="3" width="23.125" style="12" bestFit="1" customWidth="1"/>
    <col min="4" max="4" width="23.5" style="12" bestFit="1" customWidth="1"/>
    <col min="5" max="5" width="27.375" style="12" bestFit="1" customWidth="1"/>
    <col min="6" max="16384" width="8.75" style="12"/>
  </cols>
  <sheetData>
    <row r="1" spans="1:2" x14ac:dyDescent="0.15">
      <c r="A1" s="1" t="s">
        <v>4</v>
      </c>
    </row>
    <row r="2" spans="1:2" x14ac:dyDescent="0.15">
      <c r="A2" s="16" t="s">
        <v>6</v>
      </c>
      <c r="B2" s="12" t="s">
        <v>238</v>
      </c>
    </row>
    <row r="3" spans="1:2" x14ac:dyDescent="0.15">
      <c r="A3" s="16" t="s">
        <v>7</v>
      </c>
      <c r="B3" s="12" t="s">
        <v>238</v>
      </c>
    </row>
    <row r="4" spans="1:2" x14ac:dyDescent="0.15">
      <c r="A4" s="16" t="s">
        <v>10</v>
      </c>
      <c r="B4" s="12" t="s">
        <v>238</v>
      </c>
    </row>
    <row r="5" spans="1:2" x14ac:dyDescent="0.15">
      <c r="A5" s="14" t="s">
        <v>227</v>
      </c>
    </row>
    <row r="6" spans="1:2" x14ac:dyDescent="0.15">
      <c r="A6" s="14" t="s">
        <v>8</v>
      </c>
      <c r="B6" s="12" t="s">
        <v>239</v>
      </c>
    </row>
    <row r="7" spans="1:2" x14ac:dyDescent="0.15">
      <c r="A7" s="1" t="s">
        <v>12</v>
      </c>
    </row>
    <row r="8" spans="1:2" x14ac:dyDescent="0.15">
      <c r="A8" s="12" t="s">
        <v>13</v>
      </c>
      <c r="B8" s="12" t="s">
        <v>238</v>
      </c>
    </row>
    <row r="9" spans="1:2" x14ac:dyDescent="0.15">
      <c r="A9" s="12" t="s">
        <v>224</v>
      </c>
      <c r="B9" s="12" t="s">
        <v>238</v>
      </c>
    </row>
    <row r="10" spans="1:2" x14ac:dyDescent="0.15">
      <c r="A10" s="12" t="s">
        <v>15</v>
      </c>
      <c r="B10" s="12" t="s">
        <v>238</v>
      </c>
    </row>
    <row r="11" spans="1:2" x14ac:dyDescent="0.15">
      <c r="A11" s="12" t="s">
        <v>16</v>
      </c>
      <c r="B11" s="12" t="s">
        <v>238</v>
      </c>
    </row>
    <row r="12" spans="1:2" x14ac:dyDescent="0.15">
      <c r="A12" s="12" t="s">
        <v>225</v>
      </c>
      <c r="B12" s="12" t="s">
        <v>238</v>
      </c>
    </row>
    <row r="13" spans="1:2" x14ac:dyDescent="0.15">
      <c r="A13" s="14" t="s">
        <v>228</v>
      </c>
    </row>
    <row r="14" spans="1:2" x14ac:dyDescent="0.15">
      <c r="A14" s="14" t="s">
        <v>17</v>
      </c>
      <c r="B14" s="12" t="s">
        <v>254</v>
      </c>
    </row>
    <row r="15" spans="1:2" x14ac:dyDescent="0.15">
      <c r="A15" s="14" t="s">
        <v>8</v>
      </c>
      <c r="B15" s="12" t="s">
        <v>254</v>
      </c>
    </row>
    <row r="17" spans="1:4" x14ac:dyDescent="0.15">
      <c r="A17" s="1" t="s">
        <v>21</v>
      </c>
    </row>
    <row r="18" spans="1:4" x14ac:dyDescent="0.15">
      <c r="A18" s="14" t="s">
        <v>229</v>
      </c>
    </row>
    <row r="19" spans="1:4" x14ac:dyDescent="0.15">
      <c r="A19" s="14" t="s">
        <v>17</v>
      </c>
      <c r="B19" s="12" t="s">
        <v>254</v>
      </c>
    </row>
    <row r="20" spans="1:4" x14ac:dyDescent="0.15">
      <c r="A20" s="14" t="s">
        <v>8</v>
      </c>
      <c r="B20" s="12" t="s">
        <v>254</v>
      </c>
    </row>
    <row r="21" spans="1:4" x14ac:dyDescent="0.15">
      <c r="A21" s="1" t="s">
        <v>230</v>
      </c>
    </row>
    <row r="22" spans="1:4" x14ac:dyDescent="0.15">
      <c r="A22" s="14" t="s">
        <v>229</v>
      </c>
    </row>
    <row r="23" spans="1:4" x14ac:dyDescent="0.15">
      <c r="A23" s="14" t="s">
        <v>17</v>
      </c>
      <c r="B23" s="12" t="s">
        <v>254</v>
      </c>
    </row>
    <row r="24" spans="1:4" x14ac:dyDescent="0.15">
      <c r="A24" s="14" t="s">
        <v>8</v>
      </c>
      <c r="B24" s="12" t="s">
        <v>254</v>
      </c>
    </row>
    <row r="25" spans="1:4" x14ac:dyDescent="0.15">
      <c r="A25" s="14" t="s">
        <v>226</v>
      </c>
      <c r="B25" s="12" t="s">
        <v>254</v>
      </c>
    </row>
    <row r="26" spans="1:4" x14ac:dyDescent="0.15">
      <c r="A26" s="13" t="s">
        <v>27</v>
      </c>
    </row>
    <row r="27" spans="1:4" ht="17.25" x14ac:dyDescent="0.15">
      <c r="A27" s="12" t="s">
        <v>252</v>
      </c>
      <c r="D27" s="11"/>
    </row>
    <row r="28" spans="1:4" ht="17.25" x14ac:dyDescent="0.15">
      <c r="A28" s="13" t="s">
        <v>249</v>
      </c>
      <c r="D28" s="11"/>
    </row>
    <row r="29" spans="1:4" ht="17.25" x14ac:dyDescent="0.15">
      <c r="A29" s="13" t="s">
        <v>250</v>
      </c>
      <c r="D29" s="11"/>
    </row>
    <row r="30" spans="1:4" ht="17.25" x14ac:dyDescent="0.15">
      <c r="A30" s="13" t="s">
        <v>30</v>
      </c>
      <c r="D30" s="11"/>
    </row>
    <row r="31" spans="1:4" ht="17.25" x14ac:dyDescent="0.15">
      <c r="A31" s="17" t="s">
        <v>33</v>
      </c>
      <c r="B31" s="12" t="s">
        <v>254</v>
      </c>
      <c r="D31" s="11"/>
    </row>
    <row r="32" spans="1:4" ht="17.25" x14ac:dyDescent="0.15">
      <c r="A32" s="17" t="s">
        <v>35</v>
      </c>
      <c r="B32" s="12" t="s">
        <v>254</v>
      </c>
      <c r="D32" s="11"/>
    </row>
    <row r="33" spans="1:4" ht="17.25" x14ac:dyDescent="0.15">
      <c r="A33" s="17" t="s">
        <v>36</v>
      </c>
      <c r="B33" s="12" t="s">
        <v>254</v>
      </c>
      <c r="D33" s="11"/>
    </row>
    <row r="34" spans="1:4" ht="17.25" x14ac:dyDescent="0.15">
      <c r="A34" s="13" t="s">
        <v>249</v>
      </c>
      <c r="D34" s="11"/>
    </row>
    <row r="35" spans="1:4" ht="17.25" x14ac:dyDescent="0.15">
      <c r="A35" s="13" t="s">
        <v>251</v>
      </c>
      <c r="D35" s="11"/>
    </row>
    <row r="36" spans="1:4" ht="17.25" x14ac:dyDescent="0.15">
      <c r="A36" s="13" t="s">
        <v>30</v>
      </c>
      <c r="D36" s="11"/>
    </row>
    <row r="37" spans="1:4" ht="17.25" x14ac:dyDescent="0.15">
      <c r="A37" s="17" t="s">
        <v>33</v>
      </c>
      <c r="B37" s="12" t="s">
        <v>254</v>
      </c>
      <c r="C37" s="13"/>
      <c r="D37" s="11"/>
    </row>
    <row r="38" spans="1:4" ht="17.25" x14ac:dyDescent="0.15">
      <c r="A38" s="17" t="s">
        <v>35</v>
      </c>
      <c r="B38" s="12" t="s">
        <v>254</v>
      </c>
      <c r="C38" s="13"/>
      <c r="D38" s="11"/>
    </row>
    <row r="39" spans="1:4" ht="17.25" x14ac:dyDescent="0.15">
      <c r="A39" s="17" t="s">
        <v>36</v>
      </c>
      <c r="B39" s="12" t="s">
        <v>254</v>
      </c>
      <c r="C39" s="13"/>
      <c r="D39" s="11"/>
    </row>
    <row r="40" spans="1:4" ht="17.25" x14ac:dyDescent="0.15">
      <c r="A40" s="13" t="s">
        <v>253</v>
      </c>
      <c r="B40" s="13"/>
      <c r="D40" s="11"/>
    </row>
    <row r="41" spans="1:4" ht="17.25" x14ac:dyDescent="0.15">
      <c r="A41" s="17" t="s">
        <v>39</v>
      </c>
      <c r="B41" s="12" t="s">
        <v>254</v>
      </c>
      <c r="D41" s="11"/>
    </row>
    <row r="42" spans="1:4" ht="17.25" x14ac:dyDescent="0.15">
      <c r="A42" s="17" t="s">
        <v>40</v>
      </c>
      <c r="B42" s="12" t="s">
        <v>254</v>
      </c>
      <c r="C42" s="13"/>
      <c r="D42" s="11"/>
    </row>
    <row r="43" spans="1:4" ht="40.5" x14ac:dyDescent="0.15">
      <c r="A43" s="15" t="s">
        <v>231</v>
      </c>
    </row>
    <row r="44" spans="1:4" x14ac:dyDescent="0.15">
      <c r="A44" s="14" t="s">
        <v>232</v>
      </c>
      <c r="B44" s="13" t="s">
        <v>42</v>
      </c>
      <c r="C44" s="12" t="s">
        <v>43</v>
      </c>
      <c r="D44" s="12" t="s">
        <v>47</v>
      </c>
    </row>
    <row r="45" spans="1:4" x14ac:dyDescent="0.15">
      <c r="A45" s="14" t="s">
        <v>233</v>
      </c>
      <c r="B45" s="13" t="s">
        <v>42</v>
      </c>
      <c r="C45" s="12" t="s">
        <v>43</v>
      </c>
      <c r="D45" s="12" t="s">
        <v>47</v>
      </c>
    </row>
    <row r="46" spans="1:4" x14ac:dyDescent="0.15">
      <c r="C46" s="13"/>
    </row>
    <row r="47" spans="1:4" x14ac:dyDescent="0.15">
      <c r="C47" s="13"/>
    </row>
    <row r="48" spans="1:4" ht="27" x14ac:dyDescent="0.15">
      <c r="A48" s="15" t="s">
        <v>234</v>
      </c>
    </row>
    <row r="49" spans="1:2" x14ac:dyDescent="0.15">
      <c r="A49" s="17" t="s">
        <v>235</v>
      </c>
      <c r="B49" s="13"/>
    </row>
    <row r="50" spans="1:2" ht="27" x14ac:dyDescent="0.15">
      <c r="A50" s="15" t="s">
        <v>236</v>
      </c>
    </row>
    <row r="51" spans="1:2" x14ac:dyDescent="0.15">
      <c r="A51" s="17" t="s">
        <v>237</v>
      </c>
    </row>
    <row r="52" spans="1:2" x14ac:dyDescent="0.15">
      <c r="A52" s="12" t="s">
        <v>4</v>
      </c>
      <c r="B52" s="18" t="s">
        <v>256</v>
      </c>
    </row>
    <row r="53" spans="1:2" x14ac:dyDescent="0.15">
      <c r="A53" s="12" t="s">
        <v>63</v>
      </c>
      <c r="B53" s="18" t="s">
        <v>256</v>
      </c>
    </row>
    <row r="54" spans="1:2" x14ac:dyDescent="0.15">
      <c r="A54" s="12" t="s">
        <v>21</v>
      </c>
      <c r="B54" s="18" t="s">
        <v>256</v>
      </c>
    </row>
    <row r="55" spans="1:2" x14ac:dyDescent="0.15">
      <c r="A55" s="12" t="s">
        <v>64</v>
      </c>
      <c r="B55" s="18" t="s">
        <v>256</v>
      </c>
    </row>
    <row r="56" spans="1:2" x14ac:dyDescent="0.15">
      <c r="A56" s="12" t="s">
        <v>240</v>
      </c>
    </row>
    <row r="57" spans="1:2" x14ac:dyDescent="0.15">
      <c r="A57" s="14" t="s">
        <v>241</v>
      </c>
    </row>
    <row r="58" spans="1:2" x14ac:dyDescent="0.15">
      <c r="A58" s="14" t="s">
        <v>66</v>
      </c>
      <c r="B58" s="12" t="s">
        <v>242</v>
      </c>
    </row>
    <row r="59" spans="1:2" x14ac:dyDescent="0.15">
      <c r="A59" s="14" t="s">
        <v>67</v>
      </c>
      <c r="B59" s="12" t="s">
        <v>243</v>
      </c>
    </row>
    <row r="60" spans="1:2" x14ac:dyDescent="0.15">
      <c r="A60" s="1" t="s">
        <v>244</v>
      </c>
    </row>
    <row r="61" spans="1:2" x14ac:dyDescent="0.15">
      <c r="A61" s="14" t="s">
        <v>246</v>
      </c>
    </row>
    <row r="62" spans="1:2" x14ac:dyDescent="0.15">
      <c r="A62" s="14" t="s">
        <v>79</v>
      </c>
      <c r="B62" s="12" t="s">
        <v>255</v>
      </c>
    </row>
    <row r="63" spans="1:2" x14ac:dyDescent="0.15">
      <c r="A63" s="14" t="s">
        <v>80</v>
      </c>
      <c r="B63" s="12" t="s">
        <v>256</v>
      </c>
    </row>
    <row r="64" spans="1:2" x14ac:dyDescent="0.15">
      <c r="A64" s="14" t="s">
        <v>247</v>
      </c>
      <c r="B64" s="12" t="s">
        <v>39</v>
      </c>
    </row>
    <row r="65" spans="1:2" x14ac:dyDescent="0.15">
      <c r="A65" s="14" t="s">
        <v>117</v>
      </c>
      <c r="B65" s="12" t="s">
        <v>39</v>
      </c>
    </row>
    <row r="66" spans="1:2" x14ac:dyDescent="0.15">
      <c r="A66" s="14" t="s">
        <v>248</v>
      </c>
      <c r="B66" s="12" t="s">
        <v>39</v>
      </c>
    </row>
    <row r="67" spans="1:2" x14ac:dyDescent="0.15">
      <c r="A67" s="1" t="s">
        <v>245</v>
      </c>
    </row>
    <row r="68" spans="1:2" x14ac:dyDescent="0.15">
      <c r="A68" s="14" t="s">
        <v>246</v>
      </c>
    </row>
    <row r="69" spans="1:2" x14ac:dyDescent="0.15">
      <c r="A69" s="14" t="s">
        <v>79</v>
      </c>
      <c r="B69" s="12" t="s">
        <v>255</v>
      </c>
    </row>
    <row r="70" spans="1:2" x14ac:dyDescent="0.15">
      <c r="A70" s="14" t="s">
        <v>80</v>
      </c>
      <c r="B70" s="12" t="s">
        <v>256</v>
      </c>
    </row>
    <row r="71" spans="1:2" x14ac:dyDescent="0.15">
      <c r="A71" s="14" t="s">
        <v>247</v>
      </c>
      <c r="B71" s="12" t="s">
        <v>39</v>
      </c>
    </row>
    <row r="72" spans="1:2" x14ac:dyDescent="0.15">
      <c r="A72" s="14" t="s">
        <v>117</v>
      </c>
      <c r="B72" s="12" t="s">
        <v>39</v>
      </c>
    </row>
    <row r="73" spans="1:2" x14ac:dyDescent="0.15">
      <c r="A73" s="14" t="s">
        <v>248</v>
      </c>
      <c r="B73" s="12" t="s">
        <v>39</v>
      </c>
    </row>
  </sheetData>
  <autoFilter ref="A1:A24" xr:uid="{00000000-0009-0000-0000-000008000000}"/>
  <phoneticPr fontId="2"/>
  <conditionalFormatting sqref="D27:D39">
    <cfRule type="expression" dxfId="1" priority="90">
      <formula>OR(#REF!="✔",#REF!="✔",#REF!="✔")</formula>
    </cfRule>
  </conditionalFormatting>
  <conditionalFormatting sqref="D40:D42">
    <cfRule type="expression" dxfId="0" priority="91">
      <formula>OR(#REF!="✔",#REF!="✔",#REF!="✔")</formula>
    </cfRule>
  </conditionalFormatting>
  <dataValidations count="1">
    <dataValidation type="whole" allowBlank="1" showInputMessage="1" showErrorMessage="1" sqref="D27:D42" xr:uid="{00000000-0002-0000-0800-000000000000}">
      <formula1>0</formula1>
      <formula2>99999</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66"/>
  </sheetPr>
  <dimension ref="A1:X99"/>
  <sheetViews>
    <sheetView topLeftCell="A52" workbookViewId="0">
      <selection activeCell="O74" sqref="O74:Y74"/>
    </sheetView>
  </sheetViews>
  <sheetFormatPr defaultRowHeight="13.5" x14ac:dyDescent="0.15"/>
  <cols>
    <col min="1" max="1" width="6" customWidth="1"/>
  </cols>
  <sheetData>
    <row r="1" spans="1:24" x14ac:dyDescent="0.15">
      <c r="A1" s="1" t="s">
        <v>86</v>
      </c>
      <c r="V1" s="4" t="s">
        <v>269</v>
      </c>
      <c r="X1" s="4" t="s">
        <v>270</v>
      </c>
    </row>
    <row r="2" spans="1:24" ht="5.0999999999999996" customHeight="1" thickBot="1" x14ac:dyDescent="0.2"/>
    <row r="3" spans="1:24" ht="14.25" thickBot="1" x14ac:dyDescent="0.2">
      <c r="B3" s="3" t="b">
        <f>IF('実施計画書（入力用）'!I5="✔",TRUE,FALSE)</f>
        <v>0</v>
      </c>
      <c r="C3" t="s">
        <v>4</v>
      </c>
      <c r="F3" s="3" t="b">
        <f>IF(B3=FALSE,FALSE,IF('実施計画書（入力用）'!K7="✔",TRUE,FALSE))</f>
        <v>0</v>
      </c>
      <c r="G3" t="s">
        <v>87</v>
      </c>
      <c r="J3" t="s">
        <v>88</v>
      </c>
      <c r="M3" s="3">
        <f>IF(B3=TRUE,VALUE('実施計画書（入力用）'!AI10),0)</f>
        <v>0</v>
      </c>
      <c r="N3" t="s">
        <v>9</v>
      </c>
      <c r="Q3" t="s">
        <v>221</v>
      </c>
      <c r="T3" s="3">
        <f>IF('実施計画書（入力用）'!AL50&lt;&gt;"",VALUE('実施計画書（入力用）'!AL50),0)</f>
        <v>0</v>
      </c>
      <c r="U3" t="s">
        <v>9</v>
      </c>
      <c r="V3" s="3">
        <f>MAX(M3,M11,N19,N21)</f>
        <v>0</v>
      </c>
      <c r="X3" s="3">
        <f>M3+M11+N19+N21</f>
        <v>0</v>
      </c>
    </row>
    <row r="4" spans="1:24" ht="5.0999999999999996" customHeight="1" thickBot="1" x14ac:dyDescent="0.2"/>
    <row r="5" spans="1:24" ht="14.25" thickBot="1" x14ac:dyDescent="0.2">
      <c r="F5" s="3" t="b">
        <f>IF(B3=FALSE,FALSE,IF('実施計画書（入力用）'!K9="✔",TRUE,FALSE))</f>
        <v>0</v>
      </c>
      <c r="G5" t="s">
        <v>89</v>
      </c>
    </row>
    <row r="6" spans="1:24" ht="5.0999999999999996" customHeight="1" thickBot="1" x14ac:dyDescent="0.2"/>
    <row r="7" spans="1:24" ht="14.25" thickBot="1" x14ac:dyDescent="0.2">
      <c r="F7" s="3" t="b">
        <f>IF(B3=FALSE,FALSE,IF('実施計画書（入力用）'!K11="✔",TRUE,FALSE))</f>
        <v>0</v>
      </c>
      <c r="G7" t="s">
        <v>90</v>
      </c>
      <c r="Q7" t="s">
        <v>222</v>
      </c>
      <c r="T7" s="10" t="e">
        <f>IF(#REF!&gt;=1,"エラーあり","エラーなし")</f>
        <v>#REF!</v>
      </c>
    </row>
    <row r="8" spans="1:24" ht="5.0999999999999996" customHeight="1" thickBot="1" x14ac:dyDescent="0.2"/>
    <row r="9" spans="1:24" ht="14.25" thickBot="1" x14ac:dyDescent="0.2">
      <c r="B9" s="3" t="b">
        <f>IF('実施計画書（入力用）'!I14="✔",TRUE,FALSE)</f>
        <v>0</v>
      </c>
      <c r="C9" t="s">
        <v>91</v>
      </c>
      <c r="F9" s="3" t="b">
        <f>IF(B9=FALSE,FALSE,IF('実施計画書（入力用）'!K16="✔",TRUE,FALSE))</f>
        <v>0</v>
      </c>
      <c r="G9" t="s">
        <v>92</v>
      </c>
      <c r="J9" t="s">
        <v>93</v>
      </c>
      <c r="M9" s="8">
        <f>IF($B$9=TRUE,VALUE('実施計画書（入力用）'!R23),0)</f>
        <v>0</v>
      </c>
      <c r="N9" t="s">
        <v>18</v>
      </c>
    </row>
    <row r="10" spans="1:24" ht="5.0999999999999996" customHeight="1" thickBot="1" x14ac:dyDescent="0.2"/>
    <row r="11" spans="1:24" ht="14.25" thickBot="1" x14ac:dyDescent="0.2">
      <c r="F11" s="3" t="b">
        <f>IF(B9=FALSE,FALSE,IF('実施計画書（入力用）'!K18="✔",TRUE,FALSE))</f>
        <v>0</v>
      </c>
      <c r="G11" t="s">
        <v>14</v>
      </c>
      <c r="J11" t="s">
        <v>88</v>
      </c>
      <c r="M11" s="8">
        <f>IF($B$9=TRUE,VALUE('実施計画書（入力用）'!AI23),0)</f>
        <v>0</v>
      </c>
      <c r="N11" t="s">
        <v>9</v>
      </c>
    </row>
    <row r="12" spans="1:24" ht="5.0999999999999996" customHeight="1" thickBot="1" x14ac:dyDescent="0.2"/>
    <row r="13" spans="1:24" ht="14.25" thickBot="1" x14ac:dyDescent="0.2">
      <c r="F13" s="3" t="b">
        <f>IF(B9=FALSE,FALSE,IF('実施計画書（入力用）'!K20="✔",TRUE,FALSE))</f>
        <v>0</v>
      </c>
      <c r="G13" t="s">
        <v>94</v>
      </c>
    </row>
    <row r="14" spans="1:24" ht="5.0999999999999996" customHeight="1" thickBot="1" x14ac:dyDescent="0.2"/>
    <row r="15" spans="1:24" ht="14.25" thickBot="1" x14ac:dyDescent="0.2">
      <c r="F15" s="3" t="b">
        <f>IF(B9=FALSE,FALSE,IF('実施計画書（入力用）'!K22="✔",TRUE,FALSE))</f>
        <v>0</v>
      </c>
      <c r="G15" t="s">
        <v>95</v>
      </c>
    </row>
    <row r="16" spans="1:24" ht="5.0999999999999996" customHeight="1" thickBot="1" x14ac:dyDescent="0.2"/>
    <row r="17" spans="1:15" ht="14.25" thickBot="1" x14ac:dyDescent="0.2">
      <c r="F17" s="3" t="b">
        <f>IF(B9=FALSE,FALSE,IF('実施計画書（入力用）'!K24="✔",TRUE,FALSE))</f>
        <v>0</v>
      </c>
      <c r="G17" t="s">
        <v>19</v>
      </c>
    </row>
    <row r="18" spans="1:15" ht="5.0999999999999996" customHeight="1" thickBot="1" x14ac:dyDescent="0.2"/>
    <row r="19" spans="1:15" ht="14.25" thickBot="1" x14ac:dyDescent="0.2">
      <c r="B19" s="3" t="b">
        <f>IF('実施計画書（入力用）'!I27="✔",TRUE,FALSE)</f>
        <v>0</v>
      </c>
      <c r="C19" t="s">
        <v>96</v>
      </c>
      <c r="F19" t="s">
        <v>93</v>
      </c>
      <c r="H19" s="3">
        <f>IF(B19=TRUE,VALUE('実施計画書（入力用）'!R34),0)</f>
        <v>0</v>
      </c>
      <c r="I19" t="s">
        <v>18</v>
      </c>
      <c r="K19" t="s">
        <v>88</v>
      </c>
      <c r="N19" s="3">
        <f>IF(B19=TRUE,VALUE('実施計画書（入力用）'!AI34),0)</f>
        <v>0</v>
      </c>
      <c r="O19" t="s">
        <v>9</v>
      </c>
    </row>
    <row r="20" spans="1:15" ht="5.0999999999999996" customHeight="1" thickBot="1" x14ac:dyDescent="0.2"/>
    <row r="21" spans="1:15" ht="14.25" thickBot="1" x14ac:dyDescent="0.2">
      <c r="B21" s="3" t="b">
        <f>IF(AND('実施計画書（入力用）'!I39="✔",OR(B3=TRUE,B9=TRUE,B19=TRUE)),TRUE,FALSE)</f>
        <v>0</v>
      </c>
      <c r="C21" t="s">
        <v>22</v>
      </c>
      <c r="F21" t="s">
        <v>93</v>
      </c>
      <c r="H21" s="3">
        <f>IF(B21=TRUE,VALUE('実施計画書（入力用）'!R46),0)</f>
        <v>0</v>
      </c>
      <c r="I21" t="s">
        <v>18</v>
      </c>
      <c r="K21" t="s">
        <v>88</v>
      </c>
      <c r="N21" s="3">
        <f>IF(B21=TRUE,VALUE('実施計画書（入力用）'!AI46),0)</f>
        <v>0</v>
      </c>
      <c r="O21" t="s">
        <v>9</v>
      </c>
    </row>
    <row r="22" spans="1:15" x14ac:dyDescent="0.15">
      <c r="C22" t="s">
        <v>97</v>
      </c>
    </row>
    <row r="23" spans="1:15" ht="5.0999999999999996" customHeight="1" x14ac:dyDescent="0.15"/>
    <row r="24" spans="1:15" x14ac:dyDescent="0.15">
      <c r="A24" s="1" t="s">
        <v>98</v>
      </c>
    </row>
    <row r="25" spans="1:15" ht="5.0999999999999996" customHeight="1" thickBot="1" x14ac:dyDescent="0.2"/>
    <row r="26" spans="1:15" ht="14.25" thickBot="1" x14ac:dyDescent="0.2">
      <c r="B26" t="s">
        <v>99</v>
      </c>
      <c r="D26" t="s">
        <v>100</v>
      </c>
      <c r="E26" t="s">
        <v>101</v>
      </c>
      <c r="G26" s="8">
        <f>IF(OR(反映・チェックシート!$B$3=TRUE,反映・チェックシート!$B$19=TRUE),VALUE('実施計画書（入力用）'!AJ55),0)</f>
        <v>0</v>
      </c>
      <c r="H26" t="s">
        <v>102</v>
      </c>
    </row>
    <row r="27" spans="1:15" ht="5.0999999999999996" customHeight="1" thickBot="1" x14ac:dyDescent="0.2">
      <c r="G27" s="9"/>
    </row>
    <row r="28" spans="1:15" ht="14.25" thickBot="1" x14ac:dyDescent="0.2">
      <c r="E28" t="s">
        <v>103</v>
      </c>
      <c r="G28" s="8">
        <f>IF(OR(反映・チェックシート!$B$3=TRUE,反映・チェックシート!$B$19=TRUE),VALUE('実施計画書（入力用）'!AJ56),0)</f>
        <v>0</v>
      </c>
      <c r="H28" t="s">
        <v>102</v>
      </c>
    </row>
    <row r="29" spans="1:15" ht="5.0999999999999996" customHeight="1" thickBot="1" x14ac:dyDescent="0.2">
      <c r="G29" s="9"/>
    </row>
    <row r="30" spans="1:15" ht="14.25" thickBot="1" x14ac:dyDescent="0.2">
      <c r="E30" t="s">
        <v>104</v>
      </c>
      <c r="G30" s="8">
        <f>IF(OR(反映・チェックシート!$B$3=TRUE,反映・チェックシート!$B$19=TRUE),VALUE('実施計画書（入力用）'!AJ57),0)</f>
        <v>0</v>
      </c>
      <c r="H30" t="s">
        <v>102</v>
      </c>
    </row>
    <row r="31" spans="1:15" ht="5.0999999999999996" customHeight="1" thickBot="1" x14ac:dyDescent="0.2">
      <c r="G31" s="9"/>
    </row>
    <row r="32" spans="1:15" ht="14.25" thickBot="1" x14ac:dyDescent="0.2">
      <c r="D32" t="s">
        <v>105</v>
      </c>
      <c r="E32" t="s">
        <v>101</v>
      </c>
      <c r="G32" s="8">
        <f>IF(OR(反映・チェックシート!$B$3=TRUE,反映・チェックシート!$B$19=TRUE),VALUE('実施計画書（入力用）'!AJ58),0)</f>
        <v>0</v>
      </c>
      <c r="H32" t="s">
        <v>102</v>
      </c>
    </row>
    <row r="33" spans="1:10" ht="5.0999999999999996" customHeight="1" thickBot="1" x14ac:dyDescent="0.2">
      <c r="G33" s="9"/>
    </row>
    <row r="34" spans="1:10" ht="14.25" thickBot="1" x14ac:dyDescent="0.2">
      <c r="E34" t="s">
        <v>103</v>
      </c>
      <c r="G34" s="8">
        <f>IF(OR(反映・チェックシート!$B$3=TRUE,反映・チェックシート!$B$19=TRUE),VALUE('実施計画書（入力用）'!AJ59),0)</f>
        <v>0</v>
      </c>
      <c r="H34" t="s">
        <v>102</v>
      </c>
    </row>
    <row r="35" spans="1:10" ht="5.0999999999999996" customHeight="1" thickBot="1" x14ac:dyDescent="0.2">
      <c r="G35" s="9"/>
    </row>
    <row r="36" spans="1:10" ht="14.25" thickBot="1" x14ac:dyDescent="0.2">
      <c r="E36" t="s">
        <v>104</v>
      </c>
      <c r="G36" s="8">
        <f>IF(OR(反映・チェックシート!$B$3=TRUE,反映・チェックシート!$B$19=TRUE),VALUE('実施計画書（入力用）'!AJ60),0)</f>
        <v>0</v>
      </c>
      <c r="H36" t="s">
        <v>102</v>
      </c>
    </row>
    <row r="37" spans="1:10" ht="5.0999999999999996" customHeight="1" thickBot="1" x14ac:dyDescent="0.2">
      <c r="G37" s="9"/>
    </row>
    <row r="38" spans="1:10" ht="14.25" thickBot="1" x14ac:dyDescent="0.2">
      <c r="B38" t="s">
        <v>106</v>
      </c>
      <c r="D38" t="s">
        <v>100</v>
      </c>
      <c r="G38" s="8">
        <f>IF(OR($B$9=TRUE,$B$19=TRUE),VALUE('実施計画書（入力用）'!AJ61),0)</f>
        <v>0</v>
      </c>
      <c r="H38" t="s">
        <v>102</v>
      </c>
    </row>
    <row r="39" spans="1:10" ht="5.0999999999999996" customHeight="1" thickBot="1" x14ac:dyDescent="0.2">
      <c r="G39" s="9"/>
    </row>
    <row r="40" spans="1:10" ht="14.25" thickBot="1" x14ac:dyDescent="0.2">
      <c r="D40" t="s">
        <v>105</v>
      </c>
      <c r="G40" s="8">
        <f>IF(OR($B$9=TRUE,$B$19=TRUE),VALUE('実施計画書（入力用）'!AJ62),0)</f>
        <v>0</v>
      </c>
      <c r="H40" t="s">
        <v>102</v>
      </c>
    </row>
    <row r="41" spans="1:10" ht="5.0999999999999996" customHeight="1" x14ac:dyDescent="0.15"/>
    <row r="42" spans="1:10" ht="14.25" thickBot="1" x14ac:dyDescent="0.2">
      <c r="C42" s="612" t="s">
        <v>69</v>
      </c>
      <c r="D42" s="612"/>
      <c r="F42" s="612" t="s">
        <v>107</v>
      </c>
      <c r="G42" s="612"/>
      <c r="I42" s="615" t="s">
        <v>108</v>
      </c>
      <c r="J42" s="615"/>
    </row>
    <row r="43" spans="1:10" ht="14.25" thickBot="1" x14ac:dyDescent="0.2">
      <c r="A43" s="611" t="s">
        <v>109</v>
      </c>
      <c r="B43" s="611"/>
      <c r="C43" s="613">
        <f>IF(OR('実施計画書（入力用）'!Q65&lt;&gt;"",'実施計画書（入力用）'!Q65&lt;&gt;0),'実施計画書（入力用）'!Q65,0)</f>
        <v>0</v>
      </c>
      <c r="D43" s="614"/>
      <c r="F43" s="613">
        <f>IF(OR('実施計画書（入力用）'!AA65&lt;&gt;"",'実施計画書（入力用）'!AA65&lt;&gt;0),'実施計画書（入力用）'!AA65,0)</f>
        <v>0</v>
      </c>
      <c r="G43" s="614"/>
      <c r="I43" s="613">
        <f>IF(OR('実施計画書（入力用）'!AJ65&lt;&gt;"",'実施計画書（入力用）'!AJ65&lt;&gt;0),'実施計画書（入力用）'!AJ65,0)</f>
        <v>0</v>
      </c>
      <c r="J43" s="614"/>
    </row>
    <row r="44" spans="1:10" ht="5.0999999999999996" customHeight="1" thickBot="1" x14ac:dyDescent="0.2"/>
    <row r="45" spans="1:10" ht="14.25" thickBot="1" x14ac:dyDescent="0.2">
      <c r="A45" s="611" t="s">
        <v>46</v>
      </c>
      <c r="B45" s="611"/>
      <c r="C45" s="613">
        <f>IF(OR('実施計画書（入力用）'!Q68&lt;&gt;"",'実施計画書（入力用）'!Q68&lt;&gt;0),'実施計画書（入力用）'!Q68,0)</f>
        <v>0</v>
      </c>
      <c r="D45" s="614"/>
      <c r="F45" s="613">
        <f>IF(OR('実施計画書（入力用）'!AA68&lt;&gt;"",'実施計画書（入力用）'!AA68&lt;&gt;0),'実施計画書（入力用）'!AA68,0)</f>
        <v>0</v>
      </c>
      <c r="G45" s="614"/>
      <c r="I45" s="613">
        <f>IF(OR('実施計画書（入力用）'!AJ68&lt;&gt;"",'実施計画書（入力用）'!AJ68&lt;&gt;0),'実施計画書（入力用）'!AJ68,0)</f>
        <v>0</v>
      </c>
      <c r="J45" s="614"/>
    </row>
    <row r="46" spans="1:10" ht="5.0999999999999996" customHeight="1" thickBot="1" x14ac:dyDescent="0.2"/>
    <row r="47" spans="1:10" ht="14.25" thickBot="1" x14ac:dyDescent="0.2">
      <c r="F47" s="5"/>
      <c r="G47" s="5"/>
      <c r="H47" s="9" t="s">
        <v>110</v>
      </c>
      <c r="I47" s="613">
        <f>IF(OR('実施計画書（入力用）'!AJ71&lt;&gt;"",'実施計画書（入力用）'!AJ71&lt;&gt;0),'実施計画書（入力用）'!AJ71,0)</f>
        <v>0</v>
      </c>
      <c r="J47" s="614"/>
    </row>
    <row r="48" spans="1:10" ht="5.0999999999999996" customHeight="1" thickBot="1" x14ac:dyDescent="0.2"/>
    <row r="49" spans="1:17" ht="14.25" thickBot="1" x14ac:dyDescent="0.2">
      <c r="H49" s="9" t="s">
        <v>111</v>
      </c>
      <c r="I49" s="613" t="str">
        <f>IF(OR('実施計画書（入力用）'!AJ73&lt;&gt;"",'実施計画書（入力用）'!AJ73&lt;&gt;0),'実施計画書（入力用）'!AJ73,0)</f>
        <v/>
      </c>
      <c r="J49" s="614"/>
    </row>
    <row r="50" spans="1:17" ht="5.0999999999999996" customHeight="1" x14ac:dyDescent="0.15"/>
    <row r="51" spans="1:17" x14ac:dyDescent="0.15">
      <c r="C51" s="4" t="s">
        <v>112</v>
      </c>
      <c r="I51" s="4" t="s">
        <v>113</v>
      </c>
    </row>
    <row r="52" spans="1:17" ht="5.0999999999999996" customHeight="1" thickBot="1" x14ac:dyDescent="0.2">
      <c r="C52" s="4"/>
    </row>
    <row r="53" spans="1:17" ht="14.25" thickBot="1" x14ac:dyDescent="0.2">
      <c r="B53" s="9" t="s">
        <v>223</v>
      </c>
      <c r="C53" s="8">
        <f>IF('実施計画書（入力用）'!O83&lt;&gt;"",VALUE('実施計画書（入力用）'!O83),0)</f>
        <v>0</v>
      </c>
      <c r="I53" s="8">
        <f>IF('実施計画書（入力用）'!AJ83&lt;&gt;"",VALUE('実施計画書（入力用）'!AJ83),0)</f>
        <v>0</v>
      </c>
    </row>
    <row r="55" spans="1:17" ht="5.0999999999999996" customHeight="1" x14ac:dyDescent="0.15"/>
    <row r="56" spans="1:17" x14ac:dyDescent="0.15">
      <c r="A56" s="6" t="s">
        <v>114</v>
      </c>
      <c r="B56" s="9"/>
      <c r="G56" s="4" t="s">
        <v>263</v>
      </c>
      <c r="I56" s="4" t="s">
        <v>265</v>
      </c>
      <c r="K56" s="4" t="s">
        <v>115</v>
      </c>
      <c r="M56" s="4"/>
      <c r="O56" s="4" t="s">
        <v>264</v>
      </c>
      <c r="Q56" s="4" t="s">
        <v>266</v>
      </c>
    </row>
    <row r="57" spans="1:17" ht="5.0999999999999996" customHeight="1" thickBot="1" x14ac:dyDescent="0.2">
      <c r="A57" s="6"/>
      <c r="B57" s="9"/>
      <c r="G57" s="4"/>
      <c r="K57" s="4"/>
    </row>
    <row r="58" spans="1:17" ht="14.25" thickBot="1" x14ac:dyDescent="0.2">
      <c r="B58">
        <v>4</v>
      </c>
      <c r="C58" s="599" t="str">
        <f>IF('実施計画書（入力用）'!E96&lt;&gt;"",DBCS(TRIM('実施計画書（入力用）'!E96)),"")</f>
        <v>走行時間</v>
      </c>
      <c r="D58" s="600"/>
      <c r="E58" s="601"/>
      <c r="G58" s="20">
        <f>IF(C58="",0,COUNTIF($C$58:$C58,$C58))</f>
        <v>1</v>
      </c>
      <c r="I58" s="21" t="str">
        <f>IF(C58="","",IF(COUNTIF(リスト!$A$15:$A$27,反映・チェックシート!C58)=0,"NG","OK"))</f>
        <v>OK</v>
      </c>
      <c r="K58" s="599" t="str">
        <f>IF('実施計画書（入力用）'!AB96&lt;&gt;"",DBCS(TRIM('実施計画書（入力用）'!AB96)),"")</f>
        <v>走行時間</v>
      </c>
      <c r="L58" s="600"/>
      <c r="M58" s="601"/>
      <c r="O58" s="20">
        <f>IF(K58="",0,COUNTIF($K$58:$K58,$K58))</f>
        <v>1</v>
      </c>
      <c r="Q58" s="21" t="str">
        <f>IF(K58="","",IF(COUNTIF(リスト!$A$15:$A$27,反映・チェックシート!K58)=0,"NG","OK"))</f>
        <v>OK</v>
      </c>
    </row>
    <row r="59" spans="1:17" ht="5.0999999999999996" customHeight="1" thickBot="1" x14ac:dyDescent="0.2">
      <c r="C59" s="616"/>
      <c r="D59" s="616"/>
      <c r="E59" s="616"/>
      <c r="G59" s="19"/>
      <c r="I59" s="19"/>
      <c r="O59" s="4"/>
      <c r="Q59" s="19"/>
    </row>
    <row r="60" spans="1:17" ht="14.25" thickBot="1" x14ac:dyDescent="0.2">
      <c r="B60">
        <v>5</v>
      </c>
      <c r="C60" s="599" t="str">
        <f>IF('実施計画書（入力用）'!E97&lt;&gt;"",DBCS(TRIM('実施計画書（入力用）'!E97)),"")</f>
        <v>平均速度</v>
      </c>
      <c r="D60" s="600"/>
      <c r="E60" s="601"/>
      <c r="G60" s="20">
        <f>IF(C60="",0,COUNTIF($C$58:$C60,$C60))</f>
        <v>1</v>
      </c>
      <c r="I60" s="21" t="str">
        <f>IF(C60="","",IF(COUNTIF(リスト!$A$15:$A$27,反映・チェックシート!C60)=0,"NG","OK"))</f>
        <v>OK</v>
      </c>
      <c r="K60" s="599" t="str">
        <f>IF('実施計画書（入力用）'!AB97&lt;&gt;"",DBCS(TRIM('実施計画書（入力用）'!AB97)),"")</f>
        <v>平均速度</v>
      </c>
      <c r="L60" s="600"/>
      <c r="M60" s="601"/>
      <c r="O60" s="20">
        <f>IF(K60="",0,COUNTIF($K$58:$K60,$K60))</f>
        <v>1</v>
      </c>
      <c r="Q60" s="21" t="str">
        <f>IF(K60="","",IF(COUNTIF(リスト!$A$15:$A$27,反映・チェックシート!K60)=0,"NG","OK"))</f>
        <v>OK</v>
      </c>
    </row>
    <row r="61" spans="1:17" ht="5.0999999999999996" customHeight="1" thickBot="1" x14ac:dyDescent="0.2">
      <c r="C61" s="616"/>
      <c r="D61" s="616"/>
      <c r="E61" s="616"/>
      <c r="G61" s="19"/>
      <c r="I61" s="19"/>
      <c r="O61" s="4"/>
      <c r="Q61" s="19"/>
    </row>
    <row r="62" spans="1:17" ht="14.25" thickBot="1" x14ac:dyDescent="0.2">
      <c r="B62">
        <v>6</v>
      </c>
      <c r="C62" s="599" t="str">
        <f>IF('実施計画書（入力用）'!E98&lt;&gt;"",DBCS(TRIM('実施計画書（入力用）'!E98)),"")</f>
        <v>走行距離（高速道路）</v>
      </c>
      <c r="D62" s="600"/>
      <c r="E62" s="601"/>
      <c r="G62" s="20">
        <f>IF(C62="",0,COUNTIF($C$58:$C62,$C62))</f>
        <v>1</v>
      </c>
      <c r="I62" s="21" t="str">
        <f>IF(C62="","",IF(COUNTIF(リスト!$A$15:$A$27,反映・チェックシート!C62)=0,"NG","OK"))</f>
        <v>OK</v>
      </c>
      <c r="K62" s="599" t="str">
        <f>IF('実施計画書（入力用）'!AB98&lt;&gt;"",DBCS(TRIM('実施計画書（入力用）'!AB98)),"")</f>
        <v>走行距離（高速道路）</v>
      </c>
      <c r="L62" s="600"/>
      <c r="M62" s="601"/>
      <c r="O62" s="20">
        <f>IF(K62="",0,COUNTIF($K$58:$K62,$K62))</f>
        <v>1</v>
      </c>
      <c r="Q62" s="21" t="str">
        <f>IF(K62="","",IF(COUNTIF(リスト!$A$15:$A$27,反映・チェックシート!K62)=0,"NG","OK"))</f>
        <v>OK</v>
      </c>
    </row>
    <row r="63" spans="1:17" ht="5.0999999999999996" customHeight="1" thickBot="1" x14ac:dyDescent="0.2">
      <c r="C63" s="616"/>
      <c r="D63" s="616"/>
      <c r="E63" s="616"/>
      <c r="G63" s="19"/>
      <c r="I63" s="19"/>
      <c r="O63" s="4"/>
      <c r="Q63" s="19"/>
    </row>
    <row r="64" spans="1:17" ht="14.25" thickBot="1" x14ac:dyDescent="0.2">
      <c r="B64">
        <v>7</v>
      </c>
      <c r="C64" s="599" t="str">
        <f>IF('実施計画書（入力用）'!E99&lt;&gt;"",DBCS(TRIM('実施計画書（入力用）'!E99)),"")</f>
        <v>荷積み・荷卸し</v>
      </c>
      <c r="D64" s="600"/>
      <c r="E64" s="601"/>
      <c r="G64" s="20">
        <f>IF(C64="",0,COUNTIF($C$58:$C64,$C64))</f>
        <v>1</v>
      </c>
      <c r="I64" s="21" t="str">
        <f>IF(C64="","",IF(COUNTIF(リスト!$A$15:$A$27,反映・チェックシート!C64)=0,"NG","OK"))</f>
        <v>OK</v>
      </c>
      <c r="K64" s="599" t="str">
        <f>IF('実施計画書（入力用）'!AB99&lt;&gt;"",DBCS(TRIM('実施計画書（入力用）'!AB99)),"")</f>
        <v>荷積み・荷卸し</v>
      </c>
      <c r="L64" s="600"/>
      <c r="M64" s="601"/>
      <c r="O64" s="20">
        <f>IF(K64="",0,COUNTIF($K$58:$K64,$K64))</f>
        <v>1</v>
      </c>
      <c r="Q64" s="21" t="str">
        <f>IF(K64="","",IF(COUNTIF(リスト!$A$15:$A$27,反映・チェックシート!K64)=0,"NG","OK"))</f>
        <v>OK</v>
      </c>
    </row>
    <row r="65" spans="2:17" ht="5.0999999999999996" customHeight="1" thickBot="1" x14ac:dyDescent="0.2">
      <c r="C65" s="616"/>
      <c r="D65" s="616"/>
      <c r="E65" s="616"/>
      <c r="G65" s="19"/>
      <c r="I65" s="19"/>
      <c r="O65" s="4"/>
      <c r="Q65" s="19"/>
    </row>
    <row r="66" spans="2:17" ht="14.25" thickBot="1" x14ac:dyDescent="0.2">
      <c r="B66">
        <v>8</v>
      </c>
      <c r="C66" s="599" t="str">
        <f>IF('実施計画書（入力用）'!E100&lt;&gt;"",DBCS(TRIM('実施計画書（入力用）'!E100)),"")</f>
        <v>荷待ち時間</v>
      </c>
      <c r="D66" s="600"/>
      <c r="E66" s="601"/>
      <c r="G66" s="20">
        <f>IF(C66="",0,COUNTIF($C$58:$C66,$C66))</f>
        <v>1</v>
      </c>
      <c r="I66" s="21" t="str">
        <f>IF(C66="","",IF(COUNTIF(リスト!$A$15:$A$27,反映・チェックシート!C66)=0,"NG","OK"))</f>
        <v>OK</v>
      </c>
      <c r="K66" s="599" t="str">
        <f>IF('実施計画書（入力用）'!AB100&lt;&gt;"",DBCS(TRIM('実施計画書（入力用）'!AB100)),"")</f>
        <v>荷待ち時間</v>
      </c>
      <c r="L66" s="600"/>
      <c r="M66" s="601"/>
      <c r="O66" s="20">
        <f>IF(K66="",0,COUNTIF($K$58:$K66,$K66))</f>
        <v>1</v>
      </c>
      <c r="Q66" s="21" t="str">
        <f>IF(K66="","",IF(COUNTIF(リスト!$A$15:$A$27,反映・チェックシート!K66)=0,"NG","OK"))</f>
        <v>OK</v>
      </c>
    </row>
    <row r="67" spans="2:17" ht="5.0999999999999996" customHeight="1" thickBot="1" x14ac:dyDescent="0.2">
      <c r="C67" s="616"/>
      <c r="D67" s="616"/>
      <c r="E67" s="616"/>
      <c r="G67" s="19"/>
      <c r="I67" s="19"/>
      <c r="O67" s="4"/>
      <c r="Q67" s="19"/>
    </row>
    <row r="68" spans="2:17" ht="14.25" thickBot="1" x14ac:dyDescent="0.2">
      <c r="B68">
        <v>9</v>
      </c>
      <c r="C68" s="599" t="str">
        <f>IF('実施計画書（入力用）'!E101&lt;&gt;"",DBCS(TRIM('実施計画書（入力用）'!E101)),"")</f>
        <v>荷待ち時間（うちアイドリング時間）</v>
      </c>
      <c r="D68" s="600"/>
      <c r="E68" s="601"/>
      <c r="G68" s="20">
        <f>IF(C68="",0,COUNTIF($C$58:$C68,$C68))</f>
        <v>1</v>
      </c>
      <c r="I68" s="21" t="str">
        <f>IF(C68="","",IF(COUNTIF(リスト!$A$15:$A$27,反映・チェックシート!C68)=0,"NG","OK"))</f>
        <v>OK</v>
      </c>
      <c r="K68" s="599" t="str">
        <f>IF('実施計画書（入力用）'!AB101&lt;&gt;"",DBCS(TRIM('実施計画書（入力用）'!AB101)),"")</f>
        <v>荷待ち時間（うちアイドリング時間）</v>
      </c>
      <c r="L68" s="600"/>
      <c r="M68" s="601"/>
      <c r="O68" s="20">
        <f>IF(K68="",0,COUNTIF($K$58:$K68,$K68))</f>
        <v>1</v>
      </c>
      <c r="Q68" s="21" t="str">
        <f>IF(K68="","",IF(COUNTIF(リスト!$A$15:$A$27,反映・チェックシート!K68)=0,"NG","OK"))</f>
        <v>OK</v>
      </c>
    </row>
    <row r="69" spans="2:17" x14ac:dyDescent="0.15">
      <c r="G69" s="4"/>
    </row>
    <row r="70" spans="2:17" ht="5.0999999999999996" customHeight="1" x14ac:dyDescent="0.15">
      <c r="G70" s="4"/>
    </row>
    <row r="71" spans="2:17" x14ac:dyDescent="0.15">
      <c r="B71" s="9" t="s">
        <v>116</v>
      </c>
      <c r="C71" s="4" t="s">
        <v>112</v>
      </c>
      <c r="F71" s="9"/>
      <c r="G71" s="4"/>
      <c r="I71" s="4" t="s">
        <v>113</v>
      </c>
    </row>
    <row r="72" spans="2:17" ht="5.0999999999999996" customHeight="1" x14ac:dyDescent="0.15"/>
    <row r="73" spans="2:17" x14ac:dyDescent="0.15">
      <c r="C73" t="s">
        <v>79</v>
      </c>
    </row>
    <row r="74" spans="2:17" ht="5.0999999999999996" customHeight="1" thickBot="1" x14ac:dyDescent="0.2"/>
    <row r="75" spans="2:17" ht="14.25" thickBot="1" x14ac:dyDescent="0.2">
      <c r="C75" s="8">
        <f>IF('実施計画書（入力用）'!C111&lt;&gt;"",VALUE('実施計画書（入力用）'!C111),0)</f>
        <v>0</v>
      </c>
      <c r="I75" s="8">
        <f>IF('実施計画書（入力用）'!Z111&lt;&gt;"",VALUE('実施計画書（入力用）'!Z111),0)</f>
        <v>0</v>
      </c>
    </row>
    <row r="76" spans="2:17" ht="5.0999999999999996" customHeight="1" x14ac:dyDescent="0.15"/>
    <row r="77" spans="2:17" ht="14.25" thickBot="1" x14ac:dyDescent="0.2">
      <c r="C77" t="s">
        <v>80</v>
      </c>
    </row>
    <row r="78" spans="2:17" ht="14.25" thickBot="1" x14ac:dyDescent="0.2">
      <c r="C78" s="599" t="str">
        <f>IF('実施計画書（入力用）'!J111&lt;&gt;"",DBCS(TRIM('実施計画書（入力用）'!J111)),"")</f>
        <v/>
      </c>
      <c r="D78" s="600"/>
      <c r="E78" s="601"/>
      <c r="I78" s="599" t="str">
        <f>IF('実施計画書（入力用）'!AC111&lt;&gt;"",DBCS(TRIM('実施計画書（入力用）'!AC111)),"")</f>
        <v/>
      </c>
      <c r="J78" s="600"/>
      <c r="K78" s="601"/>
    </row>
    <row r="80" spans="2:17" x14ac:dyDescent="0.15">
      <c r="B80" t="s">
        <v>82</v>
      </c>
    </row>
    <row r="81" spans="2:13" ht="5.0999999999999996" customHeight="1" x14ac:dyDescent="0.15"/>
    <row r="82" spans="2:13" x14ac:dyDescent="0.15">
      <c r="C82" s="4" t="s">
        <v>112</v>
      </c>
      <c r="I82" s="4" t="s">
        <v>113</v>
      </c>
    </row>
    <row r="83" spans="2:13" x14ac:dyDescent="0.15">
      <c r="C83" s="602" t="str">
        <f>IF('実施計画書（入力用）'!C85&lt;&gt;"",TRIM('実施計画書（入力用）'!C85),"")</f>
        <v/>
      </c>
      <c r="D83" s="603"/>
      <c r="E83" s="604"/>
      <c r="I83" s="602" t="str">
        <f>IF('実施計画書（入力用）'!Z85&lt;&gt;"",TRIM('実施計画書（入力用）'!Z85),"")</f>
        <v/>
      </c>
      <c r="J83" s="603"/>
      <c r="K83" s="604"/>
    </row>
    <row r="84" spans="2:13" x14ac:dyDescent="0.15">
      <c r="C84" s="605"/>
      <c r="D84" s="606"/>
      <c r="E84" s="607"/>
      <c r="I84" s="605"/>
      <c r="J84" s="606"/>
      <c r="K84" s="607"/>
    </row>
    <row r="85" spans="2:13" x14ac:dyDescent="0.15">
      <c r="C85" s="605"/>
      <c r="D85" s="606"/>
      <c r="E85" s="607"/>
      <c r="I85" s="605"/>
      <c r="J85" s="606"/>
      <c r="K85" s="607"/>
    </row>
    <row r="86" spans="2:13" x14ac:dyDescent="0.15">
      <c r="C86" s="605"/>
      <c r="D86" s="606"/>
      <c r="E86" s="607"/>
      <c r="I86" s="605"/>
      <c r="J86" s="606"/>
      <c r="K86" s="607"/>
    </row>
    <row r="87" spans="2:13" x14ac:dyDescent="0.15">
      <c r="C87" s="605"/>
      <c r="D87" s="606"/>
      <c r="E87" s="607"/>
      <c r="I87" s="605"/>
      <c r="J87" s="606"/>
      <c r="K87" s="607"/>
    </row>
    <row r="88" spans="2:13" x14ac:dyDescent="0.15">
      <c r="C88" s="608"/>
      <c r="D88" s="609"/>
      <c r="E88" s="610"/>
      <c r="I88" s="608"/>
      <c r="J88" s="609"/>
      <c r="K88" s="610"/>
    </row>
    <row r="90" spans="2:13" x14ac:dyDescent="0.15">
      <c r="B90" t="s">
        <v>117</v>
      </c>
      <c r="G90" s="4" t="s">
        <v>115</v>
      </c>
      <c r="M90" s="4" t="s">
        <v>115</v>
      </c>
    </row>
    <row r="91" spans="2:13" ht="5.0999999999999996" customHeight="1" thickBot="1" x14ac:dyDescent="0.2">
      <c r="G91" s="4"/>
      <c r="M91" s="4"/>
    </row>
    <row r="92" spans="2:13" ht="14.25" thickBot="1" x14ac:dyDescent="0.2">
      <c r="C92" s="599" t="str">
        <f>IF('実施計画書（入力用）'!C87&lt;&gt;"",'実施計画書（入力用）'!C87,"")</f>
        <v/>
      </c>
      <c r="D92" s="600"/>
      <c r="E92" s="601"/>
      <c r="G92" s="21" t="str">
        <f>IF(C92="","",IF(COUNTIF(リスト!$A$4:$A$11,C92)=0,"NG","OK"))</f>
        <v/>
      </c>
      <c r="I92" s="599" t="str">
        <f>IF('実施計画書（入力用）'!Z87&lt;&gt;"",'実施計画書（入力用）'!Z87,"")</f>
        <v/>
      </c>
      <c r="J92" s="600"/>
      <c r="K92" s="601"/>
      <c r="M92" s="7" t="str">
        <f>IF(AND('実施計画書（入力用）'!Z87&lt;&gt;"",COUNTIF(リスト!$A$4:$A$11,反映・チェックシート!I92)=1),"OK",IF('実施計画書（入力用）'!Z87="","OK","NG"))</f>
        <v>OK</v>
      </c>
    </row>
    <row r="93" spans="2:13" ht="5.0999999999999996" customHeight="1" thickBot="1" x14ac:dyDescent="0.2">
      <c r="G93" s="4"/>
      <c r="M93" s="4"/>
    </row>
    <row r="94" spans="2:13" ht="14.25" thickBot="1" x14ac:dyDescent="0.2">
      <c r="C94" s="599" t="str">
        <f>IF('実施計画書（入力用）'!C88&lt;&gt;"",'実施計画書（入力用）'!C88,"")</f>
        <v/>
      </c>
      <c r="D94" s="600"/>
      <c r="E94" s="601"/>
      <c r="G94" s="21" t="str">
        <f>IF(C94="","",IF(COUNTIF(リスト!$A$4:$A$11,C94)=0,"NG","OK"))</f>
        <v/>
      </c>
      <c r="I94" s="599" t="str">
        <f>IF('実施計画書（入力用）'!Z88&lt;&gt;"",'実施計画書（入力用）'!Z88,"")</f>
        <v/>
      </c>
      <c r="J94" s="600"/>
      <c r="K94" s="601"/>
      <c r="M94" s="7" t="str">
        <f>IF(AND('実施計画書（入力用）'!Z88&lt;&gt;"",COUNTIF(リスト!$A$4:$A$11,反映・チェックシート!I94)=1),"OK",IF('実施計画書（入力用）'!Z88="","OK","NG"))</f>
        <v>OK</v>
      </c>
    </row>
    <row r="95" spans="2:13" ht="5.0999999999999996" customHeight="1" thickBot="1" x14ac:dyDescent="0.2"/>
    <row r="96" spans="2:13" ht="14.25" thickBot="1" x14ac:dyDescent="0.2">
      <c r="B96" s="9" t="s">
        <v>118</v>
      </c>
      <c r="C96" s="599" t="str">
        <f>IF(OR(C92=リスト!$A$11,C94=リスト!$A$11),DBCS('実施計画書（入力用）'!C90),"")</f>
        <v/>
      </c>
      <c r="D96" s="600"/>
      <c r="E96" s="600"/>
      <c r="F96" s="600"/>
      <c r="G96" s="601"/>
      <c r="I96" s="599" t="str">
        <f>IF(OR(I92=リスト!$A$11,I94=リスト!$A$11),DBCS('実施計画書（入力用）'!Z90),"")</f>
        <v/>
      </c>
      <c r="J96" s="600"/>
      <c r="K96" s="600"/>
      <c r="L96" s="600"/>
      <c r="M96" s="601"/>
    </row>
    <row r="98" spans="3:3" ht="14.25" thickBot="1" x14ac:dyDescent="0.2">
      <c r="C98" t="s">
        <v>257</v>
      </c>
    </row>
    <row r="99" spans="3:3" ht="14.25" thickBot="1" x14ac:dyDescent="0.2">
      <c r="C99" s="7" t="e">
        <f>IF('実施計画書（入力用）'!#REF!="✔",TRUE,"")</f>
        <v>#REF!</v>
      </c>
    </row>
  </sheetData>
  <mergeCells count="40">
    <mergeCell ref="C67:E67"/>
    <mergeCell ref="I49:J49"/>
    <mergeCell ref="C58:E58"/>
    <mergeCell ref="C60:E60"/>
    <mergeCell ref="C62:E62"/>
    <mergeCell ref="C61:E61"/>
    <mergeCell ref="C59:E59"/>
    <mergeCell ref="C64:E64"/>
    <mergeCell ref="C66:E66"/>
    <mergeCell ref="C63:E63"/>
    <mergeCell ref="C65:E65"/>
    <mergeCell ref="I42:J42"/>
    <mergeCell ref="I43:J43"/>
    <mergeCell ref="I45:J45"/>
    <mergeCell ref="I47:J47"/>
    <mergeCell ref="F42:G42"/>
    <mergeCell ref="F43:G43"/>
    <mergeCell ref="F45:G45"/>
    <mergeCell ref="A43:B43"/>
    <mergeCell ref="A45:B45"/>
    <mergeCell ref="C42:D42"/>
    <mergeCell ref="C43:D43"/>
    <mergeCell ref="C45:D45"/>
    <mergeCell ref="K58:M58"/>
    <mergeCell ref="K60:M60"/>
    <mergeCell ref="K62:M62"/>
    <mergeCell ref="K64:M64"/>
    <mergeCell ref="K66:M66"/>
    <mergeCell ref="K68:M68"/>
    <mergeCell ref="C78:E78"/>
    <mergeCell ref="I78:K78"/>
    <mergeCell ref="C83:E88"/>
    <mergeCell ref="I83:K88"/>
    <mergeCell ref="C68:E68"/>
    <mergeCell ref="C92:E92"/>
    <mergeCell ref="C94:E94"/>
    <mergeCell ref="I92:K92"/>
    <mergeCell ref="I94:K94"/>
    <mergeCell ref="C96:G96"/>
    <mergeCell ref="I96:M9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実施計画書 (記入例)</vt:lpstr>
      <vt:lpstr>実施計画書（入力用）</vt:lpstr>
      <vt:lpstr>輸送品目</vt:lpstr>
      <vt:lpstr>インポート</vt:lpstr>
      <vt:lpstr>リスト</vt:lpstr>
      <vt:lpstr>入力規制</vt:lpstr>
      <vt:lpstr>反映・チェックシート</vt:lpstr>
      <vt:lpstr>'実施計画書 (記入例)'!Print_Area</vt:lpstr>
      <vt:lpstr>'実施計画書（入力用）'!Print_Area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2018-07-04T01:08:19Z</dcterms:created>
  <dcterms:modified xsi:type="dcterms:W3CDTF">2023-06-21T02:31:22Z</dcterms:modified>
  <cp:category/>
  <cp:contentStatus/>
</cp:coreProperties>
</file>