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21B0D1EF-1E74-47CD-A3F3-D088093CA1B7}" xr6:coauthVersionLast="47" xr6:coauthVersionMax="47" xr10:uidLastSave="{00000000-0000-0000-0000-000000000000}"/>
  <workbookProtection workbookAlgorithmName="SHA-512" workbookHashValue="XamNzpsWfm+qzW+BlQc3ZsY/zKNifDPv+xOFZPkrkucJy0juz42KjzHSV+DZf7FOpSnGocTJDXlrtyjZ1pb3Tw==" workbookSaltValue="kn++1t1rU2KzW0y38XMbPw==" workbookSpinCount="100000" lockStructure="1"/>
  <bookViews>
    <workbookView xWindow="29595" yWindow="1035" windowWidth="27420" windowHeight="13185" tabRatio="781" xr2:uid="{00000000-000D-0000-FFFF-FFFF00000000}"/>
  </bookViews>
  <sheets>
    <sheet name="使用機器・部品一覧_記入例" sheetId="22" r:id="rId1"/>
    <sheet name="シート１" sheetId="11" r:id="rId2"/>
    <sheet name="シート2" sheetId="23" r:id="rId3"/>
    <sheet name="シート3" sheetId="24" r:id="rId4"/>
    <sheet name="シート4" sheetId="25" r:id="rId5"/>
    <sheet name="シート5" sheetId="26" r:id="rId6"/>
    <sheet name="インポート" sheetId="17" state="hidden" r:id="rId7"/>
    <sheet name="リスト" sheetId="13" state="hidden" r:id="rId8"/>
  </sheets>
  <definedNames>
    <definedName name="_xlnm.Print_Area" localSheetId="1">シート１!$B$1:$F$40</definedName>
    <definedName name="_xlnm.Print_Area" localSheetId="2">シート2!$B$1:$F$40</definedName>
    <definedName name="_xlnm.Print_Area" localSheetId="3">シート3!$B$1:$F$40</definedName>
    <definedName name="_xlnm.Print_Area" localSheetId="4">シート4!$B$1:$F$40</definedName>
    <definedName name="_xlnm.Print_Area" localSheetId="5">シート5!$B$1:$F$40</definedName>
    <definedName name="_xlnm.Print_Area" localSheetId="0">使用機器・部品一覧_記入例!$B$1:$S$40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25" l="1"/>
  <c r="E5" i="26"/>
  <c r="E5" i="24"/>
  <c r="E5" i="23"/>
  <c r="D3" i="24"/>
  <c r="D3" i="25"/>
  <c r="D3" i="26"/>
  <c r="D3" i="23"/>
  <c r="A46" i="13"/>
  <c r="A45" i="13"/>
  <c r="A44" i="13"/>
  <c r="A43" i="13"/>
  <c r="A42" i="13"/>
  <c r="A36" i="13"/>
  <c r="A35" i="13"/>
  <c r="A34" i="13"/>
  <c r="A33" i="13"/>
  <c r="A32" i="13"/>
  <c r="A26" i="13"/>
  <c r="A25" i="13"/>
  <c r="A24" i="13"/>
  <c r="A23" i="13"/>
  <c r="A22" i="13"/>
  <c r="A16" i="13"/>
  <c r="A15" i="13"/>
  <c r="A14" i="13"/>
  <c r="A13" i="13"/>
  <c r="A12" i="13"/>
  <c r="A2" i="13"/>
  <c r="A3" i="13"/>
  <c r="A4" i="13"/>
  <c r="A5" i="13"/>
  <c r="A6" i="13"/>
</calcChain>
</file>

<file path=xl/sharedStrings.xml><?xml version="1.0" encoding="utf-8"?>
<sst xmlns="http://schemas.openxmlformats.org/spreadsheetml/2006/main" count="178" uniqueCount="102">
  <si>
    <t>使用機器・部品一覧</t>
    <phoneticPr fontId="1"/>
  </si>
  <si>
    <t>申請者名</t>
    <rPh sb="0" eb="2">
      <t>シンセイ</t>
    </rPh>
    <rPh sb="2" eb="3">
      <t>シャ</t>
    </rPh>
    <rPh sb="3" eb="4">
      <t>メイ</t>
    </rPh>
    <phoneticPr fontId="1"/>
  </si>
  <si>
    <t>２.車両動態管理システム、予約受付システム等、配車計画システム、AI・IoTによるシステム連係ツールの情報　</t>
    <rPh sb="2" eb="4">
      <t>シャリョウ</t>
    </rPh>
    <rPh sb="4" eb="6">
      <t>ドウタイ</t>
    </rPh>
    <rPh sb="6" eb="8">
      <t>カンリ</t>
    </rPh>
    <rPh sb="13" eb="15">
      <t>ヨヤク</t>
    </rPh>
    <rPh sb="15" eb="17">
      <t>ウケツケ</t>
    </rPh>
    <rPh sb="21" eb="22">
      <t>トウ</t>
    </rPh>
    <rPh sb="24" eb="25">
      <t>シャ</t>
    </rPh>
    <rPh sb="45" eb="47">
      <t>レンケイ</t>
    </rPh>
    <rPh sb="51" eb="53">
      <t>ジョウホウ</t>
    </rPh>
    <phoneticPr fontId="1"/>
  </si>
  <si>
    <r>
      <t xml:space="preserve">種　類
</t>
    </r>
    <r>
      <rPr>
        <sz val="9"/>
        <color theme="1"/>
        <rFont val="ＭＳ ゴシック"/>
        <family val="3"/>
        <charset val="128"/>
      </rPr>
      <t xml:space="preserve">（※右記の大区分から1つを選択する。
車両動態管理システム、予約受付システム等の場合は、
小区分も選択する。）
</t>
    </r>
    <r>
      <rPr>
        <sz val="10"/>
        <color theme="1"/>
        <rFont val="ＭＳ ゴシック"/>
        <family val="3"/>
        <charset val="128"/>
      </rPr>
      <t xml:space="preserve">
複数導入する場合は、各システム毎に本紙を作成し、提出すること</t>
    </r>
    <rPh sb="10" eb="13">
      <t>ダイクブン</t>
    </rPh>
    <rPh sb="24" eb="26">
      <t>シャリョウ</t>
    </rPh>
    <rPh sb="26" eb="28">
      <t>ドウタイ</t>
    </rPh>
    <rPh sb="28" eb="30">
      <t>カンリ</t>
    </rPh>
    <rPh sb="35" eb="37">
      <t>ヨヤク</t>
    </rPh>
    <rPh sb="37" eb="39">
      <t>ウケツケ</t>
    </rPh>
    <rPh sb="43" eb="44">
      <t>トウ</t>
    </rPh>
    <rPh sb="45" eb="47">
      <t>バアイ</t>
    </rPh>
    <rPh sb="50" eb="53">
      <t>ショウクブン</t>
    </rPh>
    <rPh sb="54" eb="56">
      <t>センタク</t>
    </rPh>
    <rPh sb="63" eb="65">
      <t>フクスウ</t>
    </rPh>
    <rPh sb="65" eb="67">
      <t>ドウニュウ</t>
    </rPh>
    <rPh sb="69" eb="71">
      <t>バアイ</t>
    </rPh>
    <rPh sb="73" eb="74">
      <t>カク</t>
    </rPh>
    <rPh sb="78" eb="79">
      <t>ゴト</t>
    </rPh>
    <rPh sb="80" eb="82">
      <t>ホンシ</t>
    </rPh>
    <rPh sb="83" eb="85">
      <t>サクセイ</t>
    </rPh>
    <rPh sb="87" eb="89">
      <t>テイシュツ</t>
    </rPh>
    <phoneticPr fontId="1"/>
  </si>
  <si>
    <t>小区分</t>
    <rPh sb="0" eb="3">
      <t>ショウクブン</t>
    </rPh>
    <phoneticPr fontId="1"/>
  </si>
  <si>
    <t>名　称</t>
    <rPh sb="0" eb="1">
      <t>ナ</t>
    </rPh>
    <rPh sb="2" eb="3">
      <t>ショウ</t>
    </rPh>
    <phoneticPr fontId="1"/>
  </si>
  <si>
    <t>メーカー名</t>
    <rPh sb="4" eb="5">
      <t>メイ</t>
    </rPh>
    <phoneticPr fontId="1"/>
  </si>
  <si>
    <t>３.トラック事業者と荷主等との連携で使用する機器・部品内訳</t>
    <rPh sb="6" eb="9">
      <t>ジギョウシャ</t>
    </rPh>
    <rPh sb="12" eb="13">
      <t>トウ</t>
    </rPh>
    <rPh sb="18" eb="20">
      <t>シヨウ</t>
    </rPh>
    <rPh sb="22" eb="24">
      <t>キキ</t>
    </rPh>
    <rPh sb="25" eb="27">
      <t>ブヒン</t>
    </rPh>
    <phoneticPr fontId="1"/>
  </si>
  <si>
    <t>№</t>
  </si>
  <si>
    <t>使用目的</t>
    <rPh sb="0" eb="2">
      <t>シヨウ</t>
    </rPh>
    <rPh sb="2" eb="4">
      <t>モクテキ</t>
    </rPh>
    <phoneticPr fontId="1"/>
  </si>
  <si>
    <t>３.トラック事業者と荷主等との連携で使用する機器・部品内訳</t>
    <phoneticPr fontId="1"/>
  </si>
  <si>
    <t>パルス変換器</t>
    <rPh sb="3" eb="5">
      <t>ヘンカン</t>
    </rPh>
    <rPh sb="5" eb="6">
      <t>キ</t>
    </rPh>
    <phoneticPr fontId="1"/>
  </si>
  <si>
    <t>パルス変換器用ハーネス</t>
    <rPh sb="3" eb="5">
      <t>ヘンカン</t>
    </rPh>
    <rPh sb="5" eb="6">
      <t>キ</t>
    </rPh>
    <rPh sb="6" eb="7">
      <t>ヨウ</t>
    </rPh>
    <phoneticPr fontId="1"/>
  </si>
  <si>
    <t>車速センサー</t>
    <rPh sb="0" eb="2">
      <t>シャソク</t>
    </rPh>
    <phoneticPr fontId="1"/>
  </si>
  <si>
    <t>車速センサー用ハーネス</t>
    <rPh sb="0" eb="2">
      <t>シャソク</t>
    </rPh>
    <rPh sb="6" eb="7">
      <t>ヨウ</t>
    </rPh>
    <phoneticPr fontId="1"/>
  </si>
  <si>
    <t>ハンディテンキー用ハーネス</t>
    <rPh sb="8" eb="9">
      <t>ヨウ</t>
    </rPh>
    <phoneticPr fontId="1"/>
  </si>
  <si>
    <t>取り付けブラケット</t>
    <rPh sb="0" eb="1">
      <t>ト</t>
    </rPh>
    <rPh sb="2" eb="3">
      <t>ツ</t>
    </rPh>
    <phoneticPr fontId="1"/>
  </si>
  <si>
    <t>取付/設定費</t>
    <rPh sb="0" eb="2">
      <t>トリツケ</t>
    </rPh>
    <rPh sb="3" eb="6">
      <t>セッテイヒ</t>
    </rPh>
    <phoneticPr fontId="1"/>
  </si>
  <si>
    <t>動態管理ソフト</t>
    <rPh sb="0" eb="4">
      <t>ドウタイカンリ</t>
    </rPh>
    <phoneticPr fontId="1"/>
  </si>
  <si>
    <t>セットアップ費</t>
    <rPh sb="6" eb="7">
      <t>ヒ</t>
    </rPh>
    <phoneticPr fontId="1"/>
  </si>
  <si>
    <t>大区分</t>
    <rPh sb="0" eb="3">
      <t>ダイクブン</t>
    </rPh>
    <phoneticPr fontId="1"/>
  </si>
  <si>
    <t>車両動態管理システム</t>
    <phoneticPr fontId="1"/>
  </si>
  <si>
    <t>予約受付システム等</t>
    <phoneticPr fontId="1"/>
  </si>
  <si>
    <t>配車計画システム</t>
    <phoneticPr fontId="1"/>
  </si>
  <si>
    <t>AI・IoTによるシステム連係ツール</t>
    <phoneticPr fontId="1"/>
  </si>
  <si>
    <t>デジタコ導入型</t>
    <phoneticPr fontId="1"/>
  </si>
  <si>
    <t>予約受付システム</t>
    <phoneticPr fontId="1"/>
  </si>
  <si>
    <t>・小区分プルダウン</t>
    <rPh sb="1" eb="4">
      <t>ショウクブン</t>
    </rPh>
    <phoneticPr fontId="1"/>
  </si>
  <si>
    <t>小区分</t>
    <rPh sb="0" eb="3">
      <t>ショウクブン</t>
    </rPh>
    <phoneticPr fontId="1"/>
  </si>
  <si>
    <t>GPS車載器導入型</t>
  </si>
  <si>
    <t>ASNシステム</t>
    <phoneticPr fontId="1"/>
  </si>
  <si>
    <t>サービス単独型</t>
    <phoneticPr fontId="1"/>
  </si>
  <si>
    <t>受注情報事前確認システム</t>
    <phoneticPr fontId="1"/>
  </si>
  <si>
    <t>パレット等管理システム</t>
    <phoneticPr fontId="1"/>
  </si>
  <si>
    <t>パレタイズシステム</t>
    <phoneticPr fontId="1"/>
  </si>
  <si>
    <t>大区分</t>
    <phoneticPr fontId="1"/>
  </si>
  <si>
    <t>✔</t>
    <phoneticPr fontId="1"/>
  </si>
  <si>
    <t>車両動態管理システム</t>
  </si>
  <si>
    <t>デジタコ導入型</t>
  </si>
  <si>
    <t>予約受付システム等</t>
  </si>
  <si>
    <t>配車計画システム</t>
  </si>
  <si>
    <t>OBD-R05</t>
    <phoneticPr fontId="1"/>
  </si>
  <si>
    <t>××××株式会社</t>
    <phoneticPr fontId="1"/>
  </si>
  <si>
    <t>メインハーネス</t>
  </si>
  <si>
    <t>ハンディテンキー</t>
  </si>
  <si>
    <t>年間利用料</t>
    <rPh sb="0" eb="2">
      <t>ネンカン</t>
    </rPh>
    <rPh sb="2" eb="5">
      <t>リヨウリョウ</t>
    </rPh>
    <phoneticPr fontId="1"/>
  </si>
  <si>
    <t>MH2c</t>
  </si>
  <si>
    <t>PLS2c</t>
  </si>
  <si>
    <t>PLS2H</t>
  </si>
  <si>
    <t>Snr4c</t>
  </si>
  <si>
    <t>Snr4H</t>
  </si>
  <si>
    <t>HNDK6</t>
  </si>
  <si>
    <t>HNDK7H</t>
  </si>
  <si>
    <t>TRK8BLK</t>
  </si>
  <si>
    <t>TRK8_setteihi</t>
  </si>
  <si>
    <t>Y utlz mtrl</t>
  </si>
  <si>
    <t>DTKSFT</t>
  </si>
  <si>
    <t>SETUP</t>
  </si>
  <si>
    <t>車載器と車両を接続するケーブル</t>
  </si>
  <si>
    <t>各種流量計から発信される信号をパルス数に変換する</t>
  </si>
  <si>
    <t>車両の信号を取得するために使用するケーブル</t>
  </si>
  <si>
    <t>車速信号取得し、運転日報へ反映</t>
    <rPh sb="8" eb="12">
      <t>ウンテンニッポウ</t>
    </rPh>
    <rPh sb="13" eb="15">
      <t>ハンエイ</t>
    </rPh>
    <phoneticPr fontId="1"/>
  </si>
  <si>
    <t>ドライバー作業情報を取得し、待機時間などの実績を把握する</t>
    <rPh sb="7" eb="9">
      <t>ジョウホウ</t>
    </rPh>
    <rPh sb="10" eb="12">
      <t>シュトク</t>
    </rPh>
    <rPh sb="14" eb="16">
      <t>タイキ</t>
    </rPh>
    <rPh sb="16" eb="18">
      <t>ジカン</t>
    </rPh>
    <rPh sb="21" eb="23">
      <t>ジッセキ</t>
    </rPh>
    <rPh sb="24" eb="26">
      <t>ハアク</t>
    </rPh>
    <phoneticPr fontId="1"/>
  </si>
  <si>
    <t>車両動態管理システムを車載器に取り付けるための費用</t>
    <rPh sb="11" eb="14">
      <t>シャサイキ</t>
    </rPh>
    <rPh sb="15" eb="16">
      <t>ト</t>
    </rPh>
    <rPh sb="17" eb="18">
      <t>ツ</t>
    </rPh>
    <rPh sb="23" eb="25">
      <t>ヒヨウ</t>
    </rPh>
    <phoneticPr fontId="1"/>
  </si>
  <si>
    <t>ソフトウェアの年間の利用費</t>
    <rPh sb="7" eb="9">
      <t>ネンカン</t>
    </rPh>
    <phoneticPr fontId="1"/>
  </si>
  <si>
    <t>動態管理による車両の取得情報から分析し荷主に提案する</t>
    <rPh sb="0" eb="4">
      <t>ドウタイカンリ</t>
    </rPh>
    <rPh sb="7" eb="9">
      <t>シャリョウ</t>
    </rPh>
    <rPh sb="19" eb="21">
      <t>ニヌシ</t>
    </rPh>
    <rPh sb="22" eb="24">
      <t>テイアン</t>
    </rPh>
    <phoneticPr fontId="1"/>
  </si>
  <si>
    <t>車速センサーと車両を接続するケーブル</t>
    <phoneticPr fontId="1"/>
  </si>
  <si>
    <t>ハンディテンキーと車両を接続するためのケーブル</t>
    <phoneticPr fontId="1"/>
  </si>
  <si>
    <t>車載器を車両に固定する</t>
    <phoneticPr fontId="1"/>
  </si>
  <si>
    <t>ソフトウェアの設定費用</t>
    <phoneticPr fontId="1"/>
  </si>
  <si>
    <t>【記入例】</t>
  </si>
  <si>
    <t>代表申請者法人名または共同申請者法人名を記入</t>
    <rPh sb="20" eb="22">
      <t>キニュウ</t>
    </rPh>
    <phoneticPr fontId="1"/>
  </si>
  <si>
    <t>・小区分プルダウン（シート２）</t>
    <rPh sb="1" eb="4">
      <t>ショウクブン</t>
    </rPh>
    <phoneticPr fontId="1"/>
  </si>
  <si>
    <t>・小区分プルダウン（シート３）</t>
    <rPh sb="1" eb="4">
      <t>ショウクブン</t>
    </rPh>
    <phoneticPr fontId="1"/>
  </si>
  <si>
    <t>・小区分プルダウン（シート４）</t>
    <rPh sb="1" eb="4">
      <t>ショウクブン</t>
    </rPh>
    <phoneticPr fontId="1"/>
  </si>
  <si>
    <t>・小区分プルダウン（シート５）</t>
    <rPh sb="1" eb="4">
      <t>ショウクブン</t>
    </rPh>
    <phoneticPr fontId="1"/>
  </si>
  <si>
    <t>【各項目の説明】</t>
    <rPh sb="1" eb="4">
      <t>カクコウモク</t>
    </rPh>
    <rPh sb="5" eb="7">
      <t>セツメイ</t>
    </rPh>
    <phoneticPr fontId="1"/>
  </si>
  <si>
    <t>１.申請者名（実際にシステムを導入するトラック事業者または荷主等の法人名を入力すること）</t>
    <rPh sb="2" eb="5">
      <t>シンセイシャ</t>
    </rPh>
    <rPh sb="5" eb="6">
      <t>メイ</t>
    </rPh>
    <phoneticPr fontId="1"/>
  </si>
  <si>
    <t>名称</t>
    <phoneticPr fontId="1"/>
  </si>
  <si>
    <r>
      <rPr>
        <sz val="11"/>
        <rFont val="Meiryo UI"/>
        <family val="3"/>
        <charset val="128"/>
      </rPr>
      <t>※メインとなる設備等を</t>
    </r>
    <r>
      <rPr>
        <sz val="11"/>
        <color rgb="FFFF0000"/>
        <rFont val="Meiryo UI"/>
        <family val="3"/>
        <charset val="128"/>
      </rPr>
      <t>2種類以上導入</t>
    </r>
    <r>
      <rPr>
        <sz val="11"/>
        <rFont val="Meiryo UI"/>
        <family val="3"/>
        <charset val="128"/>
      </rPr>
      <t>する場合</t>
    </r>
    <r>
      <rPr>
        <sz val="11"/>
        <color rgb="FFFF0000"/>
        <rFont val="Meiryo UI"/>
        <family val="3"/>
        <charset val="128"/>
      </rPr>
      <t>「</t>
    </r>
    <r>
      <rPr>
        <b/>
        <sz val="11"/>
        <color rgb="FFFF0000"/>
        <rFont val="Meiryo UI"/>
        <family val="3"/>
        <charset val="128"/>
      </rPr>
      <t>シート２、シート３。。。</t>
    </r>
    <r>
      <rPr>
        <sz val="11"/>
        <color rgb="FFFF0000"/>
        <rFont val="Meiryo UI"/>
        <family val="3"/>
        <charset val="128"/>
      </rPr>
      <t>」</t>
    </r>
    <r>
      <rPr>
        <sz val="11"/>
        <rFont val="Meiryo UI"/>
        <family val="3"/>
        <charset val="128"/>
      </rPr>
      <t>を使用すること。</t>
    </r>
    <rPh sb="12" eb="14">
      <t>シュルイ</t>
    </rPh>
    <rPh sb="14" eb="16">
      <t>イジョウ</t>
    </rPh>
    <phoneticPr fontId="1"/>
  </si>
  <si>
    <t>１．申請者名　</t>
    <rPh sb="2" eb="6">
      <t>シンセイシャメイ</t>
    </rPh>
    <phoneticPr fontId="1"/>
  </si>
  <si>
    <r>
      <rPr>
        <sz val="11"/>
        <color rgb="FF0070C0"/>
        <rFont val="Meiryo UI"/>
        <family val="3"/>
        <charset val="128"/>
      </rPr>
      <t xml:space="preserve">                          　◆予約受付システム等</t>
    </r>
    <r>
      <rPr>
        <sz val="11"/>
        <rFont val="Meiryo UI"/>
        <family val="3"/>
        <charset val="128"/>
      </rPr>
      <t>→</t>
    </r>
    <r>
      <rPr>
        <sz val="11"/>
        <color rgb="FF0070C0"/>
        <rFont val="Meiryo UI"/>
        <family val="3"/>
        <charset val="128"/>
      </rPr>
      <t xml:space="preserve">
                       　　　　</t>
    </r>
    <r>
      <rPr>
        <sz val="11"/>
        <color theme="1"/>
        <rFont val="Meiryo UI"/>
        <family val="3"/>
        <charset val="128"/>
      </rPr>
      <t xml:space="preserve">予約受付システム・ASNシステム・受注情報事前確認システム・パレット等管理システム・パレタイズシステム
                            </t>
    </r>
    <r>
      <rPr>
        <sz val="11"/>
        <color theme="8"/>
        <rFont val="Meiryo UI"/>
        <family val="3"/>
        <charset val="128"/>
      </rPr>
      <t>◆配車計画システム</t>
    </r>
    <r>
      <rPr>
        <sz val="11"/>
        <color theme="1"/>
        <rFont val="Meiryo UI"/>
        <family val="3"/>
        <charset val="128"/>
      </rPr>
      <t xml:space="preserve">→選択不要　　　 </t>
    </r>
    <phoneticPr fontId="1"/>
  </si>
  <si>
    <t>　　 ２．車両動態管理システム、予約受付システム等、配車計画システム、AI・IoTによるシステム連係ツールの情報</t>
    <phoneticPr fontId="1"/>
  </si>
  <si>
    <t>・見積書に記載された補助対象経費の機器をすべて記入する。</t>
    <rPh sb="1" eb="4">
      <t>ミツモリショ</t>
    </rPh>
    <rPh sb="5" eb="7">
      <t>キサイ</t>
    </rPh>
    <rPh sb="10" eb="16">
      <t>ホジョタイショウケイヒ</t>
    </rPh>
    <rPh sb="17" eb="19">
      <t>キキ</t>
    </rPh>
    <rPh sb="23" eb="25">
      <t>キニュウ</t>
    </rPh>
    <phoneticPr fontId="1"/>
  </si>
  <si>
    <t>・審査の結果、連携メニューの目的と一致しない項目は、補助対象の設備費や諸経費から除外される場合がある。</t>
    <phoneticPr fontId="1"/>
  </si>
  <si>
    <t>機器導入の代表申請者または、共同申請者の法人名を記入すること。</t>
  </si>
  <si>
    <t>・設備費や諸経費の使用目的を記入すること。諸経費については、具体的な使用目的を記入すること。</t>
  </si>
  <si>
    <t>・記入行が足りない場合は、事務局へ連絡すること。</t>
    <rPh sb="5" eb="6">
      <t>タ</t>
    </rPh>
    <phoneticPr fontId="1"/>
  </si>
  <si>
    <t>対象設備・経費（品名）</t>
    <rPh sb="0" eb="2">
      <t>タイショウ</t>
    </rPh>
    <rPh sb="2" eb="4">
      <t>セツビ</t>
    </rPh>
    <rPh sb="5" eb="7">
      <t>ケイヒ</t>
    </rPh>
    <rPh sb="8" eb="10">
      <t>ヒンメイ</t>
    </rPh>
    <phoneticPr fontId="1"/>
  </si>
  <si>
    <t>型式</t>
    <rPh sb="0" eb="2">
      <t>カタシキ</t>
    </rPh>
    <phoneticPr fontId="1"/>
  </si>
  <si>
    <t>型　　式</t>
    <rPh sb="0" eb="1">
      <t>カタ</t>
    </rPh>
    <rPh sb="3" eb="4">
      <t>シキ</t>
    </rPh>
    <phoneticPr fontId="1"/>
  </si>
  <si>
    <t>メーカー名：導入するシステムのメインとなる設備等のメーカー名を記入すること。　例）車載器のメーカー名
型式：導入するシステムのメインとなる設備等の製品名を記入すること。例）車載器の型式</t>
    <rPh sb="51" eb="53">
      <t>カタシキ</t>
    </rPh>
    <rPh sb="90" eb="92">
      <t>カタシキ</t>
    </rPh>
    <phoneticPr fontId="1"/>
  </si>
  <si>
    <r>
      <t>・トラック事業者と荷主等との</t>
    </r>
    <r>
      <rPr>
        <sz val="11"/>
        <color rgb="FFFF0000"/>
        <rFont val="Meiryo UI"/>
        <family val="3"/>
        <charset val="128"/>
      </rPr>
      <t>連携に使用する「2.」以外の補助対象の設備費や諸経費の品名・型式</t>
    </r>
    <r>
      <rPr>
        <sz val="11"/>
        <color theme="1"/>
        <rFont val="Meiryo UI"/>
        <family val="3"/>
        <charset val="128"/>
      </rPr>
      <t>を記載する。</t>
    </r>
    <rPh sb="25" eb="27">
      <t>イガイ</t>
    </rPh>
    <rPh sb="41" eb="43">
      <t>ヒンメイ</t>
    </rPh>
    <rPh sb="47" eb="49">
      <t>キサイ</t>
    </rPh>
    <phoneticPr fontId="1"/>
  </si>
  <si>
    <r>
      <rPr>
        <sz val="11"/>
        <color theme="8"/>
        <rFont val="Meiryo UI"/>
        <family val="3"/>
        <charset val="128"/>
      </rPr>
      <t xml:space="preserve">                      ◆AI・IoTによるシステム連係ツール</t>
    </r>
    <r>
      <rPr>
        <b/>
        <sz val="11"/>
        <rFont val="Meiryo UI"/>
        <family val="3"/>
        <charset val="128"/>
      </rPr>
      <t>→</t>
    </r>
    <r>
      <rPr>
        <b/>
        <sz val="11"/>
        <color rgb="FFFF0000"/>
        <rFont val="Meiryo UI"/>
        <family val="3"/>
        <charset val="128"/>
      </rPr>
      <t>連係する以下のいずれかのシステムを選択</t>
    </r>
    <r>
      <rPr>
        <b/>
        <sz val="11"/>
        <color theme="1"/>
        <rFont val="Meiryo UI"/>
        <family val="3"/>
        <charset val="128"/>
      </rPr>
      <t xml:space="preserve">
</t>
    </r>
    <r>
      <rPr>
        <sz val="11"/>
        <color theme="1"/>
        <rFont val="Meiryo UI"/>
        <family val="3"/>
        <charset val="128"/>
      </rPr>
      <t xml:space="preserve">                         車両動態管理システム・予約受付システム等・配車計画システム</t>
    </r>
    <rPh sb="36" eb="38">
      <t>レンケイ</t>
    </rPh>
    <phoneticPr fontId="1"/>
  </si>
  <si>
    <r>
      <t xml:space="preserve">  </t>
    </r>
    <r>
      <rPr>
        <b/>
        <sz val="11"/>
        <color theme="1"/>
        <rFont val="Meiryo UI"/>
        <family val="3"/>
        <charset val="128"/>
      </rPr>
      <t xml:space="preserve"> 　　    </t>
    </r>
    <r>
      <rPr>
        <u/>
        <sz val="11"/>
        <color theme="1"/>
        <rFont val="Meiryo UI"/>
        <family val="3"/>
        <charset val="128"/>
      </rPr>
      <t>種類 大区分</t>
    </r>
    <r>
      <rPr>
        <sz val="11"/>
        <color theme="1"/>
        <rFont val="Meiryo UI"/>
        <family val="3"/>
        <charset val="128"/>
      </rPr>
      <t xml:space="preserve">：導入するシステムをプルダウンから選択すること。
　　　                      ・車両動態管理システム・予約受付システム等・配車計画システム・AI・IoTによるシステム連係ツール
　 　　    </t>
    </r>
    <r>
      <rPr>
        <u/>
        <sz val="11"/>
        <color theme="1"/>
        <rFont val="Meiryo UI"/>
        <family val="3"/>
        <charset val="128"/>
      </rPr>
      <t>種類 小区分</t>
    </r>
    <r>
      <rPr>
        <sz val="11"/>
        <color theme="1"/>
        <rFont val="Meiryo UI"/>
        <family val="3"/>
        <charset val="128"/>
      </rPr>
      <t xml:space="preserve">：以下を確認し該当の小区分を選択すること。
　　　                      </t>
    </r>
    <r>
      <rPr>
        <sz val="11"/>
        <color theme="8"/>
        <rFont val="Meiryo UI"/>
        <family val="3"/>
        <charset val="128"/>
      </rPr>
      <t>◆車両動態管理システム</t>
    </r>
    <r>
      <rPr>
        <sz val="11"/>
        <color theme="1"/>
        <rFont val="Meiryo UI"/>
        <family val="3"/>
        <charset val="128"/>
      </rPr>
      <t>→デジタコ導入型・GPS車載器導入型・サービス単独型</t>
    </r>
    <rPh sb="12" eb="15">
      <t>ダイクブン</t>
    </rPh>
    <rPh sb="109" eb="111">
      <t>レンケイ</t>
    </rPh>
    <rPh sb="126" eb="127">
      <t>ショウ</t>
    </rPh>
    <rPh sb="130" eb="132">
      <t>イカ</t>
    </rPh>
    <rPh sb="133" eb="135">
      <t>カクニン</t>
    </rPh>
    <rPh sb="136" eb="138">
      <t>ガイトウ</t>
    </rPh>
    <rPh sb="139" eb="142">
      <t>ショウクブン</t>
    </rPh>
    <rPh sb="143" eb="145">
      <t>センタク</t>
    </rPh>
    <phoneticPr fontId="1"/>
  </si>
  <si>
    <t>年度</t>
    <rPh sb="0" eb="2">
      <t>ネンド</t>
    </rPh>
    <phoneticPr fontId="4"/>
  </si>
  <si>
    <t>R5</t>
  </si>
  <si>
    <t>事業</t>
    <rPh sb="0" eb="2">
      <t>ジギョウ</t>
    </rPh>
    <phoneticPr fontId="4"/>
  </si>
  <si>
    <t>DK</t>
  </si>
  <si>
    <t>項目</t>
    <rPh sb="0" eb="2">
      <t>コウモク</t>
    </rPh>
    <phoneticPr fontId="4"/>
  </si>
  <si>
    <t>バージョン</t>
  </si>
  <si>
    <t>使用機器</t>
    <rPh sb="0" eb="4">
      <t>シヨウキキ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</si>
</sst>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b/>
      <sz val="14"/>
      <color theme="1"/>
      <name val="ＭＳ ゴシック"/>
      <family val="3"/>
      <charset val="128"/>
    </font>
    <font>
      <sz val="11"/>
      <color theme="1"/>
      <name val="ＭＳ ゴシック"/>
      <family val="3"/>
      <charset val="128"/>
    </font>
    <font>
      <sz val="10.5"/>
      <color theme="1"/>
      <name val="ＭＳ ゴシック"/>
      <family val="3"/>
      <charset val="128"/>
    </font>
    <font>
      <b/>
      <sz val="11"/>
      <color theme="1"/>
      <name val="ＭＳ ゴシック"/>
      <family val="3"/>
      <charset val="128"/>
    </font>
    <font>
      <sz val="10"/>
      <color theme="1"/>
      <name val="ＭＳ ゴシック"/>
      <family val="3"/>
      <charset val="128"/>
    </font>
    <font>
      <sz val="11"/>
      <name val="ＭＳ ゴシック"/>
      <family val="3"/>
      <charset val="128"/>
    </font>
    <font>
      <sz val="9"/>
      <color theme="1"/>
      <name val="ＭＳ 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scheme val="minor"/>
    </font>
    <font>
      <b/>
      <sz val="12"/>
      <color rgb="FFFF0000"/>
      <name val="ＭＳ Ｐゴシック"/>
      <family val="3"/>
      <charset val="128"/>
    </font>
    <font>
      <sz val="11"/>
      <color theme="1" tint="0.499984740745262"/>
      <name val="ＭＳ Ｐゴシック"/>
      <family val="3"/>
      <charset val="128"/>
      <scheme val="minor"/>
    </font>
    <font>
      <sz val="11"/>
      <color rgb="FFA0A0A0"/>
      <name val="ＭＳ ゴシック"/>
      <family val="3"/>
      <charset val="128"/>
    </font>
    <font>
      <sz val="12"/>
      <color rgb="FFFF0000"/>
      <name val="ＭＳ Ｐゴシック"/>
      <family val="3"/>
      <charset val="128"/>
    </font>
    <font>
      <sz val="10"/>
      <color rgb="FFFF0000"/>
      <name val="ＭＳ ゴシック"/>
      <family val="3"/>
      <charset val="128"/>
    </font>
    <font>
      <sz val="10"/>
      <color rgb="FFFF0000"/>
      <name val="ＭＳ Ｐゴシック"/>
      <family val="3"/>
      <charset val="128"/>
    </font>
    <font>
      <b/>
      <sz val="11"/>
      <color rgb="FFFF0000"/>
      <name val="ＭＳ Ｐゴシック"/>
      <family val="3"/>
      <charset val="128"/>
    </font>
    <font>
      <sz val="11"/>
      <color theme="1"/>
      <name val="Meiryo UI"/>
      <family val="3"/>
      <charset val="128"/>
    </font>
    <font>
      <b/>
      <sz val="18"/>
      <color rgb="FFFF0000"/>
      <name val="Meiryo UI"/>
      <family val="3"/>
      <charset val="128"/>
    </font>
    <font>
      <sz val="11"/>
      <color rgb="FFFF0000"/>
      <name val="ＭＳ Ｐゴシック"/>
      <family val="3"/>
      <charset val="128"/>
      <scheme val="minor"/>
    </font>
    <font>
      <b/>
      <sz val="11"/>
      <color theme="1"/>
      <name val="Meiryo UI"/>
      <family val="3"/>
      <charset val="128"/>
    </font>
    <font>
      <b/>
      <sz val="11"/>
      <color rgb="FFFF0000"/>
      <name val="Meiryo UI"/>
      <family val="3"/>
      <charset val="128"/>
    </font>
    <font>
      <sz val="11"/>
      <color rgb="FFFF0000"/>
      <name val="Meiryo UI"/>
      <family val="3"/>
      <charset val="128"/>
    </font>
    <font>
      <u/>
      <sz val="11"/>
      <color theme="1"/>
      <name val="Meiryo UI"/>
      <family val="3"/>
      <charset val="128"/>
    </font>
    <font>
      <sz val="11"/>
      <color rgb="FF0070C0"/>
      <name val="Meiryo UI"/>
      <family val="3"/>
      <charset val="128"/>
    </font>
    <font>
      <sz val="18"/>
      <color theme="3"/>
      <name val="ＭＳ Ｐゴシック"/>
      <family val="2"/>
      <charset val="128"/>
      <scheme val="major"/>
    </font>
    <font>
      <sz val="18"/>
      <name val="ＭＳ Ｐゴシック"/>
      <family val="2"/>
      <charset val="128"/>
      <scheme val="major"/>
    </font>
    <font>
      <sz val="18"/>
      <name val="ＭＳ Ｐゴシック"/>
      <family val="3"/>
      <charset val="128"/>
      <scheme val="major"/>
    </font>
    <font>
      <sz val="11"/>
      <color theme="8"/>
      <name val="Meiryo UI"/>
      <family val="3"/>
      <charset val="128"/>
    </font>
    <font>
      <sz val="11"/>
      <name val="Meiryo UI"/>
      <family val="3"/>
      <charset val="128"/>
    </font>
    <font>
      <b/>
      <sz val="11"/>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1" tint="0.499984740745262"/>
        <bgColor indexed="64"/>
      </patternFill>
    </fill>
    <fill>
      <patternFill patternType="solid">
        <fgColor theme="0"/>
        <bgColor indexed="64"/>
      </patternFill>
    </fill>
    <fill>
      <patternFill patternType="solid">
        <fgColor rgb="FFA0A0A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102">
    <xf numFmtId="0" fontId="0" fillId="0" borderId="0" xfId="0">
      <alignment vertical="center"/>
    </xf>
    <xf numFmtId="0" fontId="13" fillId="0" borderId="0" xfId="0" applyFont="1">
      <alignment vertical="center"/>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wrapText="1"/>
      <protection locked="0"/>
    </xf>
    <xf numFmtId="0" fontId="13" fillId="8" borderId="0" xfId="0" applyFont="1" applyFill="1">
      <alignment vertical="center"/>
    </xf>
    <xf numFmtId="0" fontId="0" fillId="8" borderId="0" xfId="0" applyFill="1">
      <alignment vertical="center"/>
    </xf>
    <xf numFmtId="0" fontId="3" fillId="7" borderId="0" xfId="0" applyFont="1" applyFill="1">
      <alignment vertical="center"/>
    </xf>
    <xf numFmtId="0" fontId="3" fillId="0" borderId="0" xfId="0" applyFont="1" applyAlignment="1">
      <alignment horizontal="center" vertical="center"/>
    </xf>
    <xf numFmtId="0" fontId="30" fillId="9" borderId="0" xfId="1" applyFont="1" applyFill="1" applyProtection="1">
      <alignment vertical="center"/>
    </xf>
    <xf numFmtId="0" fontId="31" fillId="9" borderId="0" xfId="1" applyFont="1" applyFill="1" applyProtection="1">
      <alignment vertical="center"/>
    </xf>
    <xf numFmtId="0" fontId="4" fillId="0" borderId="0" xfId="0" applyFont="1">
      <alignment vertical="center"/>
    </xf>
    <xf numFmtId="0" fontId="4" fillId="0" borderId="3" xfId="0" applyFont="1" applyBorder="1" applyAlignment="1"/>
    <xf numFmtId="0" fontId="6" fillId="0" borderId="3" xfId="0" applyFont="1" applyBorder="1" applyAlignment="1">
      <alignment horizontal="right" vertical="top"/>
    </xf>
    <xf numFmtId="0" fontId="6" fillId="0" borderId="0" xfId="0" applyFont="1" applyAlignment="1">
      <alignment horizontal="right" vertical="top"/>
    </xf>
    <xf numFmtId="0" fontId="11" fillId="0" borderId="0" xfId="0" applyFont="1">
      <alignment vertical="center"/>
    </xf>
    <xf numFmtId="0" fontId="21" fillId="0" borderId="0" xfId="0" applyFont="1">
      <alignment vertical="center"/>
    </xf>
    <xf numFmtId="0" fontId="24" fillId="0" borderId="0" xfId="0" applyFont="1" applyAlignment="1">
      <alignment vertical="center" wrapText="1"/>
    </xf>
    <xf numFmtId="0" fontId="24" fillId="0" borderId="0" xfId="0" applyFont="1" applyAlignment="1">
      <alignment vertical="top" wrapText="1"/>
    </xf>
    <xf numFmtId="0" fontId="8" fillId="0" borderId="3" xfId="0" applyFont="1" applyBorder="1" applyAlignment="1"/>
    <xf numFmtId="0" fontId="4" fillId="0" borderId="3" xfId="0" applyFont="1" applyBorder="1">
      <alignment vertical="center"/>
    </xf>
    <xf numFmtId="0" fontId="21" fillId="0" borderId="0" xfId="0" applyFont="1" applyAlignment="1">
      <alignment horizontal="left" vertical="top"/>
    </xf>
    <xf numFmtId="0" fontId="7" fillId="2" borderId="8" xfId="0" applyFont="1" applyFill="1" applyBorder="1" applyAlignment="1">
      <alignment horizontal="center" vertical="center" wrapText="1"/>
    </xf>
    <xf numFmtId="0" fontId="7" fillId="0" borderId="0" xfId="0" applyFont="1" applyAlignment="1">
      <alignment horizontal="center" vertical="center" wrapText="1"/>
    </xf>
    <xf numFmtId="0" fontId="2" fillId="4" borderId="8" xfId="0" applyFont="1" applyFill="1" applyBorder="1" applyAlignment="1">
      <alignment horizontal="center" vertical="center" wrapText="1"/>
    </xf>
    <xf numFmtId="0" fontId="15" fillId="0" borderId="0" xfId="0" applyFont="1" applyAlignment="1">
      <alignment horizontal="center"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0" borderId="0" xfId="0" applyFont="1" applyAlignment="1">
      <alignment horizontal="left" vertical="center" wrapText="1"/>
    </xf>
    <xf numFmtId="0" fontId="21" fillId="0" borderId="0" xfId="0" applyFont="1" applyAlignment="1">
      <alignment horizontal="left" vertical="top" indent="2"/>
    </xf>
    <xf numFmtId="0" fontId="27" fillId="0" borderId="0" xfId="0" applyFont="1" applyAlignment="1">
      <alignment horizontal="center" vertical="top" wrapText="1"/>
    </xf>
    <xf numFmtId="0" fontId="4" fillId="0" borderId="0" xfId="0" applyFont="1" applyAlignment="1">
      <alignment horizontal="left" wrapText="1"/>
    </xf>
    <xf numFmtId="0" fontId="4" fillId="0" borderId="0" xfId="0" applyFont="1" applyAlignment="1"/>
    <xf numFmtId="0" fontId="26" fillId="0" borderId="0" xfId="0" applyFont="1" applyAlignment="1">
      <alignment vertical="top"/>
    </xf>
    <xf numFmtId="0" fontId="4" fillId="0" borderId="0" xfId="0" applyFont="1" applyAlignment="1">
      <alignment horizontal="center" vertical="center" wrapText="1"/>
    </xf>
    <xf numFmtId="0" fontId="21" fillId="0" borderId="0" xfId="0" applyFont="1" applyAlignment="1">
      <alignment horizontal="left" vertical="center" indent="2"/>
    </xf>
    <xf numFmtId="0" fontId="5" fillId="0" borderId="1" xfId="0" applyFont="1" applyBorder="1" applyAlignment="1">
      <alignment horizontal="center" vertical="center" wrapText="1"/>
    </xf>
    <xf numFmtId="0" fontId="19" fillId="7" borderId="1" xfId="0" applyFont="1" applyFill="1" applyBorder="1" applyAlignment="1">
      <alignment horizontal="left" vertical="center" wrapText="1"/>
    </xf>
    <xf numFmtId="0" fontId="19" fillId="7" borderId="1" xfId="0" applyFont="1" applyFill="1" applyBorder="1" applyAlignment="1">
      <alignment vertical="center" wrapText="1"/>
    </xf>
    <xf numFmtId="0" fontId="12" fillId="0" borderId="0" xfId="0" applyFont="1" applyAlignment="1">
      <alignment vertical="center" wrapText="1"/>
    </xf>
    <xf numFmtId="0" fontId="21" fillId="0" borderId="0" xfId="0" applyFont="1" applyAlignment="1">
      <alignment vertical="top" wrapText="1"/>
    </xf>
    <xf numFmtId="0" fontId="4" fillId="6" borderId="0" xfId="0" applyFont="1" applyFill="1">
      <alignment vertical="center"/>
    </xf>
    <xf numFmtId="0" fontId="4" fillId="6" borderId="0" xfId="0" applyFont="1" applyFill="1" applyAlignment="1"/>
    <xf numFmtId="0" fontId="4" fillId="5" borderId="0" xfId="0" applyFont="1" applyFill="1">
      <alignment vertical="center"/>
    </xf>
    <xf numFmtId="0" fontId="3" fillId="5" borderId="0" xfId="0" applyFont="1" applyFill="1">
      <alignment vertical="center"/>
    </xf>
    <xf numFmtId="0" fontId="3" fillId="5" borderId="0" xfId="0" applyFont="1" applyFill="1" applyAlignment="1">
      <alignment horizontal="center" vertical="center"/>
    </xf>
    <xf numFmtId="0" fontId="16" fillId="6" borderId="0" xfId="0" applyFont="1" applyFill="1">
      <alignment vertical="center"/>
    </xf>
    <xf numFmtId="0" fontId="4" fillId="5" borderId="3" xfId="0" applyFont="1" applyFill="1" applyBorder="1" applyAlignment="1"/>
    <xf numFmtId="0" fontId="6" fillId="5" borderId="3" xfId="0" applyFont="1" applyFill="1" applyBorder="1" applyAlignment="1">
      <alignment horizontal="right" vertical="top"/>
    </xf>
    <xf numFmtId="0" fontId="6" fillId="5" borderId="0" xfId="0" applyFont="1" applyFill="1" applyAlignment="1">
      <alignment horizontal="right" vertical="top"/>
    </xf>
    <xf numFmtId="0" fontId="11" fillId="5" borderId="0" xfId="0" applyFont="1" applyFill="1">
      <alignment vertical="center"/>
    </xf>
    <xf numFmtId="0" fontId="7" fillId="5" borderId="0" xfId="0" applyFont="1" applyFill="1" applyAlignment="1">
      <alignment horizontal="center" vertical="center" wrapText="1"/>
    </xf>
    <xf numFmtId="0" fontId="15" fillId="5" borderId="0" xfId="0" applyFont="1" applyFill="1" applyAlignment="1">
      <alignment horizontal="center" vertical="center" wrapText="1"/>
    </xf>
    <xf numFmtId="0" fontId="10" fillId="5" borderId="0" xfId="0" applyFont="1" applyFill="1" applyAlignment="1">
      <alignment horizontal="left" vertical="center" wrapText="1"/>
    </xf>
    <xf numFmtId="0" fontId="4" fillId="5" borderId="0" xfId="0" applyFont="1" applyFill="1" applyAlignment="1"/>
    <xf numFmtId="0" fontId="4" fillId="5" borderId="0" xfId="0" applyFont="1" applyFill="1" applyAlignment="1">
      <alignment horizontal="left" wrapText="1"/>
    </xf>
    <xf numFmtId="0" fontId="16" fillId="6" borderId="0" xfId="0" applyFont="1" applyFill="1" applyAlignment="1"/>
    <xf numFmtId="0" fontId="4" fillId="5" borderId="0" xfId="0" applyFont="1" applyFill="1" applyAlignment="1">
      <alignment horizontal="center" vertical="center" wrapText="1"/>
    </xf>
    <xf numFmtId="0" fontId="12" fillId="5" borderId="0" xfId="0" applyFont="1" applyFill="1" applyAlignment="1">
      <alignment vertical="center" wrapText="1"/>
    </xf>
    <xf numFmtId="0" fontId="16" fillId="6" borderId="0" xfId="0" applyFont="1" applyFill="1" applyAlignment="1">
      <alignment horizontal="center" vertical="center"/>
    </xf>
    <xf numFmtId="0" fontId="19" fillId="7" borderId="9"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vertical="center" wrapText="1"/>
    </xf>
    <xf numFmtId="0" fontId="19" fillId="7" borderId="8" xfId="0" applyFont="1" applyFill="1" applyBorder="1" applyAlignment="1">
      <alignment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20" fillId="7" borderId="2"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1" fillId="0" borderId="0" xfId="0" applyFont="1" applyAlignment="1">
      <alignment horizontal="left" vertical="center" wrapText="1"/>
    </xf>
    <xf numFmtId="0" fontId="19" fillId="7" borderId="1" xfId="0" applyFont="1" applyFill="1" applyBorder="1" applyAlignment="1">
      <alignment vertical="center" wrapText="1"/>
    </xf>
    <xf numFmtId="0" fontId="22" fillId="7" borderId="0" xfId="0" applyFont="1" applyFill="1" applyAlignment="1">
      <alignment horizontal="center" vertical="distributed"/>
    </xf>
    <xf numFmtId="0" fontId="24" fillId="0" borderId="0" xfId="0" applyFont="1" applyAlignment="1">
      <alignment horizontal="left" vertical="top" wrapText="1" indent="2"/>
    </xf>
    <xf numFmtId="0" fontId="21" fillId="0" borderId="0" xfId="0" applyFont="1" applyAlignment="1">
      <alignment horizontal="left" vertical="top" indent="2"/>
    </xf>
    <xf numFmtId="0" fontId="4" fillId="0" borderId="0" xfId="0" applyFont="1" applyAlignment="1">
      <alignment horizontal="left"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7" fillId="7" borderId="2"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21" fillId="0" borderId="0" xfId="0" applyFont="1" applyAlignment="1">
      <alignment horizontal="center" vertical="top" wrapText="1"/>
    </xf>
    <xf numFmtId="0" fontId="27" fillId="0" borderId="0" xfId="0" applyFont="1" applyAlignment="1">
      <alignment horizontal="center" vertical="top" wrapText="1"/>
    </xf>
    <xf numFmtId="0" fontId="12" fillId="0" borderId="1"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4" fillId="5" borderId="0" xfId="0" applyFont="1" applyFill="1" applyAlignment="1">
      <alignment horizontal="left" wrapText="1"/>
    </xf>
    <xf numFmtId="0" fontId="7" fillId="0" borderId="9"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1" fillId="0" borderId="2"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1" fillId="0" borderId="2" xfId="0" applyFont="1" applyBorder="1">
      <alignment vertical="center"/>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cellXfs>
  <cellStyles count="2">
    <cellStyle name="タイトル" xfId="1" builtinId="15"/>
    <cellStyle name="標準" xfId="0" builtinId="0"/>
  </cellStyles>
  <dxfs count="57">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tint="-0.14996795556505021"/>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tint="-0.14996795556505021"/>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tint="-0.14996795556505021"/>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tint="-0.14996795556505021"/>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tint="-0.14996795556505021"/>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tint="-0.14996795556505021"/>
        </patternFill>
      </fill>
    </dxf>
    <dxf>
      <font>
        <color theme="7" tint="-0.499984740745262"/>
      </font>
      <fill>
        <patternFill>
          <bgColor theme="7" tint="0.39994506668294322"/>
        </patternFill>
      </fill>
    </dxf>
    <dxf>
      <font>
        <color rgb="FFFF0000"/>
      </font>
      <fill>
        <patternFill>
          <bgColor rgb="FFFFC7CE"/>
        </patternFill>
      </fill>
    </dxf>
  </dxfs>
  <tableStyles count="0" defaultTableStyle="TableStyleMedium2" defaultPivotStyle="PivotStyleLight16"/>
  <colors>
    <mruColors>
      <color rgb="FFA0A0A0"/>
      <color rgb="FFFFFFCC"/>
      <color rgb="FFFFCCFF"/>
      <color rgb="FFFFC7CE"/>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F5E9-7A0A-48D9-9F18-90F8CC4E60E5}">
  <sheetPr>
    <pageSetUpPr fitToPage="1"/>
  </sheetPr>
  <dimension ref="A1:S41"/>
  <sheetViews>
    <sheetView showGridLines="0" tabSelected="1" topLeftCell="D1" zoomScale="85" zoomScaleNormal="85" zoomScaleSheetLayoutView="85" workbookViewId="0">
      <selection activeCell="T5" sqref="T5"/>
    </sheetView>
  </sheetViews>
  <sheetFormatPr defaultColWidth="9" defaultRowHeight="13.5" x14ac:dyDescent="0.15"/>
  <cols>
    <col min="1" max="1" width="1.625" style="40" customWidth="1"/>
    <col min="2" max="2" width="6.625" style="40" customWidth="1"/>
    <col min="3" max="3" width="37.125" style="40" customWidth="1"/>
    <col min="4" max="4" width="20.625" style="40" customWidth="1"/>
    <col min="5" max="6" width="35.625" style="40" customWidth="1"/>
    <col min="7" max="7" width="1.625" style="40" customWidth="1"/>
    <col min="8" max="8" width="9" style="40" customWidth="1"/>
    <col min="9" max="14" width="9" style="40"/>
    <col min="15" max="18" width="9" style="40" customWidth="1"/>
    <col min="19" max="16384" width="9" style="40"/>
  </cols>
  <sheetData>
    <row r="1" spans="1:19" ht="24" customHeight="1" x14ac:dyDescent="0.15">
      <c r="A1" s="10"/>
      <c r="B1" s="6" t="s">
        <v>0</v>
      </c>
      <c r="C1" s="6"/>
      <c r="D1" s="76" t="s">
        <v>70</v>
      </c>
      <c r="E1" s="76"/>
      <c r="F1" s="76"/>
      <c r="G1" s="7"/>
      <c r="H1" s="7"/>
      <c r="I1" s="8" t="s">
        <v>76</v>
      </c>
      <c r="J1" s="9"/>
      <c r="K1" s="9"/>
      <c r="L1" s="9"/>
      <c r="M1" s="9"/>
      <c r="N1" s="9"/>
      <c r="O1" s="9"/>
      <c r="P1" s="9"/>
      <c r="Q1" s="9"/>
      <c r="R1" s="9"/>
      <c r="S1" s="9"/>
    </row>
    <row r="2" spans="1:19" ht="24.75" customHeight="1" x14ac:dyDescent="0.15">
      <c r="A2" s="10"/>
      <c r="B2" s="11" t="s">
        <v>77</v>
      </c>
      <c r="C2" s="11"/>
      <c r="D2" s="11"/>
      <c r="E2" s="11"/>
      <c r="F2" s="12"/>
      <c r="G2" s="13"/>
      <c r="H2" s="13"/>
      <c r="I2" s="10"/>
      <c r="J2" s="10"/>
      <c r="K2" s="10"/>
      <c r="L2" s="10"/>
      <c r="M2" s="10"/>
      <c r="N2" s="10"/>
      <c r="O2" s="10"/>
      <c r="P2" s="10"/>
      <c r="Q2" s="10"/>
      <c r="R2" s="10"/>
      <c r="S2" s="10"/>
    </row>
    <row r="3" spans="1:19" ht="33.75" customHeight="1" x14ac:dyDescent="0.15">
      <c r="A3" s="10"/>
      <c r="B3" s="63" t="s">
        <v>1</v>
      </c>
      <c r="C3" s="64"/>
      <c r="D3" s="65" t="s">
        <v>71</v>
      </c>
      <c r="E3" s="65"/>
      <c r="F3" s="66"/>
      <c r="G3" s="14"/>
      <c r="H3" s="14"/>
      <c r="I3" s="85" t="s">
        <v>80</v>
      </c>
      <c r="J3" s="85"/>
      <c r="K3" s="15" t="s">
        <v>85</v>
      </c>
      <c r="L3" s="16"/>
      <c r="M3" s="17"/>
      <c r="N3" s="17"/>
      <c r="O3" s="17"/>
      <c r="P3" s="17"/>
      <c r="Q3" s="17"/>
      <c r="R3" s="17"/>
      <c r="S3" s="10"/>
    </row>
    <row r="4" spans="1:19" ht="24.75" customHeight="1" x14ac:dyDescent="0.15">
      <c r="A4" s="10"/>
      <c r="B4" s="18" t="s">
        <v>2</v>
      </c>
      <c r="C4" s="19"/>
      <c r="D4" s="19"/>
      <c r="E4" s="10"/>
      <c r="F4" s="10"/>
      <c r="G4" s="10"/>
      <c r="H4" s="10"/>
      <c r="I4" s="20" t="s">
        <v>82</v>
      </c>
      <c r="J4" s="15"/>
      <c r="K4" s="15"/>
      <c r="L4" s="15"/>
      <c r="M4" s="15"/>
      <c r="N4" s="15"/>
      <c r="O4" s="15"/>
      <c r="P4" s="15"/>
      <c r="Q4" s="15"/>
      <c r="R4" s="15"/>
      <c r="S4" s="10"/>
    </row>
    <row r="5" spans="1:19" ht="65.099999999999994" customHeight="1" x14ac:dyDescent="0.15">
      <c r="A5" s="10"/>
      <c r="B5" s="67" t="s">
        <v>3</v>
      </c>
      <c r="C5" s="68"/>
      <c r="D5" s="21" t="s">
        <v>35</v>
      </c>
      <c r="E5" s="71" t="s">
        <v>37</v>
      </c>
      <c r="F5" s="72"/>
      <c r="G5" s="22"/>
      <c r="H5" s="22"/>
      <c r="I5" s="84" t="s">
        <v>94</v>
      </c>
      <c r="J5" s="84"/>
      <c r="K5" s="84"/>
      <c r="L5" s="84"/>
      <c r="M5" s="84"/>
      <c r="N5" s="84"/>
      <c r="O5" s="84"/>
      <c r="P5" s="84"/>
      <c r="Q5" s="84"/>
      <c r="R5" s="84"/>
      <c r="S5" s="84"/>
    </row>
    <row r="6" spans="1:19" ht="65.099999999999994" customHeight="1" x14ac:dyDescent="0.15">
      <c r="A6" s="10"/>
      <c r="B6" s="69"/>
      <c r="C6" s="70"/>
      <c r="D6" s="23" t="s">
        <v>4</v>
      </c>
      <c r="E6" s="73" t="s">
        <v>38</v>
      </c>
      <c r="F6" s="73"/>
      <c r="G6" s="24"/>
      <c r="H6" s="24"/>
      <c r="I6" s="84" t="s">
        <v>81</v>
      </c>
      <c r="J6" s="84"/>
      <c r="K6" s="84"/>
      <c r="L6" s="84"/>
      <c r="M6" s="84"/>
      <c r="N6" s="84"/>
      <c r="O6" s="84"/>
      <c r="P6" s="84"/>
      <c r="Q6" s="84"/>
      <c r="R6" s="84"/>
      <c r="S6" s="84"/>
    </row>
    <row r="7" spans="1:19" ht="32.1" customHeight="1" x14ac:dyDescent="0.15">
      <c r="A7" s="10"/>
      <c r="B7" s="80" t="s">
        <v>5</v>
      </c>
      <c r="C7" s="80"/>
      <c r="D7" s="26" t="s">
        <v>6</v>
      </c>
      <c r="E7" s="82" t="s">
        <v>42</v>
      </c>
      <c r="F7" s="82"/>
      <c r="G7" s="27"/>
      <c r="H7" s="27"/>
      <c r="I7" s="77" t="s">
        <v>93</v>
      </c>
      <c r="J7" s="78"/>
      <c r="K7" s="78"/>
      <c r="L7" s="78"/>
      <c r="M7" s="78"/>
      <c r="N7" s="78"/>
      <c r="O7" s="78"/>
      <c r="P7" s="78"/>
      <c r="Q7" s="78"/>
      <c r="R7" s="78"/>
      <c r="S7" s="10"/>
    </row>
    <row r="8" spans="1:19" ht="32.1" customHeight="1" x14ac:dyDescent="0.15">
      <c r="A8" s="10"/>
      <c r="B8" s="81"/>
      <c r="C8" s="81"/>
      <c r="D8" s="25" t="s">
        <v>90</v>
      </c>
      <c r="E8" s="83" t="s">
        <v>41</v>
      </c>
      <c r="F8" s="83"/>
      <c r="G8" s="27"/>
      <c r="H8" s="27"/>
      <c r="I8" s="10"/>
      <c r="J8" s="29" t="s">
        <v>78</v>
      </c>
      <c r="K8" s="86" t="s">
        <v>91</v>
      </c>
      <c r="L8" s="87"/>
      <c r="M8" s="87"/>
      <c r="N8" s="87"/>
      <c r="O8" s="87"/>
      <c r="P8" s="87"/>
      <c r="Q8" s="87"/>
      <c r="R8" s="87"/>
      <c r="S8" s="87"/>
    </row>
    <row r="9" spans="1:19" s="41" customFormat="1" ht="23.25" customHeight="1" x14ac:dyDescent="0.15">
      <c r="A9" s="31"/>
      <c r="B9" s="79" t="s">
        <v>7</v>
      </c>
      <c r="C9" s="79"/>
      <c r="D9" s="79"/>
      <c r="E9" s="79"/>
      <c r="F9" s="79"/>
      <c r="G9" s="30"/>
      <c r="H9" s="30"/>
      <c r="I9" s="17"/>
      <c r="J9" s="31"/>
      <c r="K9" s="32" t="s">
        <v>79</v>
      </c>
      <c r="L9" s="17"/>
      <c r="M9" s="17"/>
      <c r="N9" s="17"/>
      <c r="O9" s="17"/>
      <c r="P9" s="17"/>
      <c r="Q9" s="17"/>
      <c r="R9" s="17"/>
      <c r="S9" s="31"/>
    </row>
    <row r="10" spans="1:19" ht="20.100000000000001" customHeight="1" x14ac:dyDescent="0.15">
      <c r="A10" s="10"/>
      <c r="B10" s="25" t="s">
        <v>8</v>
      </c>
      <c r="C10" s="25" t="s">
        <v>88</v>
      </c>
      <c r="D10" s="25" t="s">
        <v>89</v>
      </c>
      <c r="E10" s="80" t="s">
        <v>9</v>
      </c>
      <c r="F10" s="80"/>
      <c r="G10" s="33"/>
      <c r="H10" s="33"/>
      <c r="I10" s="34" t="s">
        <v>10</v>
      </c>
      <c r="J10" s="10"/>
      <c r="K10" s="10"/>
      <c r="L10" s="10"/>
      <c r="M10" s="10"/>
      <c r="N10" s="10"/>
      <c r="O10" s="10"/>
      <c r="P10" s="10"/>
      <c r="Q10" s="10"/>
      <c r="R10" s="10"/>
      <c r="S10" s="10"/>
    </row>
    <row r="11" spans="1:19" ht="35.1" customHeight="1" x14ac:dyDescent="0.15">
      <c r="A11" s="10"/>
      <c r="B11" s="35">
        <v>1</v>
      </c>
      <c r="C11" s="36" t="s">
        <v>43</v>
      </c>
      <c r="D11" s="37" t="s">
        <v>46</v>
      </c>
      <c r="E11" s="59" t="s">
        <v>58</v>
      </c>
      <c r="F11" s="60"/>
      <c r="G11" s="38"/>
      <c r="H11" s="38"/>
      <c r="I11" s="10"/>
      <c r="J11" s="74" t="s">
        <v>92</v>
      </c>
      <c r="K11" s="74"/>
      <c r="L11" s="74"/>
      <c r="M11" s="74"/>
      <c r="N11" s="74"/>
      <c r="O11" s="74"/>
      <c r="P11" s="74"/>
      <c r="Q11" s="74"/>
      <c r="R11" s="74"/>
      <c r="S11" s="74"/>
    </row>
    <row r="12" spans="1:19" ht="35.1" customHeight="1" x14ac:dyDescent="0.15">
      <c r="A12" s="10"/>
      <c r="B12" s="35">
        <v>2</v>
      </c>
      <c r="C12" s="36" t="s">
        <v>11</v>
      </c>
      <c r="D12" s="37" t="s">
        <v>47</v>
      </c>
      <c r="E12" s="59" t="s">
        <v>59</v>
      </c>
      <c r="F12" s="60"/>
      <c r="G12" s="38"/>
      <c r="H12" s="38"/>
      <c r="I12" s="10"/>
      <c r="J12" s="15" t="s">
        <v>83</v>
      </c>
      <c r="K12" s="39"/>
      <c r="L12" s="39"/>
      <c r="M12" s="39"/>
      <c r="N12" s="39"/>
      <c r="O12" s="39"/>
      <c r="P12" s="39"/>
      <c r="Q12" s="39"/>
      <c r="R12" s="39"/>
      <c r="S12" s="39"/>
    </row>
    <row r="13" spans="1:19" ht="35.1" customHeight="1" x14ac:dyDescent="0.15">
      <c r="A13" s="10"/>
      <c r="B13" s="35">
        <v>3</v>
      </c>
      <c r="C13" s="36" t="s">
        <v>12</v>
      </c>
      <c r="D13" s="37" t="s">
        <v>48</v>
      </c>
      <c r="E13" s="59" t="s">
        <v>60</v>
      </c>
      <c r="F13" s="60"/>
      <c r="G13" s="38"/>
      <c r="H13" s="38"/>
      <c r="I13" s="10"/>
      <c r="J13" s="74" t="s">
        <v>86</v>
      </c>
      <c r="K13" s="74"/>
      <c r="L13" s="74"/>
      <c r="M13" s="74"/>
      <c r="N13" s="74"/>
      <c r="O13" s="74"/>
      <c r="P13" s="74"/>
      <c r="Q13" s="74"/>
      <c r="R13" s="74"/>
      <c r="S13" s="74"/>
    </row>
    <row r="14" spans="1:19" ht="35.1" customHeight="1" x14ac:dyDescent="0.15">
      <c r="A14" s="10"/>
      <c r="B14" s="35">
        <v>4</v>
      </c>
      <c r="C14" s="36" t="s">
        <v>13</v>
      </c>
      <c r="D14" s="37" t="s">
        <v>49</v>
      </c>
      <c r="E14" s="59" t="s">
        <v>61</v>
      </c>
      <c r="F14" s="60"/>
      <c r="G14" s="38"/>
      <c r="H14" s="38"/>
      <c r="I14" s="28"/>
      <c r="J14" s="15" t="s">
        <v>84</v>
      </c>
      <c r="K14" s="10"/>
      <c r="L14" s="10"/>
      <c r="M14" s="10"/>
      <c r="N14" s="10"/>
      <c r="O14" s="10"/>
      <c r="P14" s="10"/>
      <c r="Q14" s="10"/>
      <c r="R14" s="10"/>
      <c r="S14" s="10"/>
    </row>
    <row r="15" spans="1:19" ht="35.1" customHeight="1" x14ac:dyDescent="0.15">
      <c r="A15" s="10"/>
      <c r="B15" s="35">
        <v>5</v>
      </c>
      <c r="C15" s="36" t="s">
        <v>14</v>
      </c>
      <c r="D15" s="37" t="s">
        <v>50</v>
      </c>
      <c r="E15" s="59" t="s">
        <v>66</v>
      </c>
      <c r="F15" s="60"/>
      <c r="G15" s="38"/>
      <c r="H15" s="38"/>
      <c r="I15" s="10"/>
      <c r="J15" s="74" t="s">
        <v>87</v>
      </c>
      <c r="K15" s="74"/>
      <c r="L15" s="74"/>
      <c r="M15" s="74"/>
      <c r="N15" s="74"/>
      <c r="O15" s="74"/>
      <c r="P15" s="74"/>
      <c r="Q15" s="74"/>
      <c r="R15" s="74"/>
      <c r="S15" s="74"/>
    </row>
    <row r="16" spans="1:19" ht="35.1" customHeight="1" x14ac:dyDescent="0.15">
      <c r="A16" s="10"/>
      <c r="B16" s="35">
        <v>6</v>
      </c>
      <c r="C16" s="36" t="s">
        <v>44</v>
      </c>
      <c r="D16" s="37" t="s">
        <v>51</v>
      </c>
      <c r="E16" s="59" t="s">
        <v>62</v>
      </c>
      <c r="F16" s="60"/>
      <c r="G16" s="38"/>
      <c r="H16" s="38"/>
      <c r="I16" s="10"/>
      <c r="J16" s="10"/>
      <c r="K16" s="10"/>
      <c r="L16" s="10"/>
      <c r="M16" s="10"/>
      <c r="N16" s="10"/>
      <c r="O16" s="10"/>
      <c r="P16" s="10"/>
      <c r="Q16" s="10"/>
      <c r="R16" s="10"/>
      <c r="S16" s="10"/>
    </row>
    <row r="17" spans="1:19" ht="35.1" customHeight="1" x14ac:dyDescent="0.15">
      <c r="A17" s="10"/>
      <c r="B17" s="35">
        <v>7</v>
      </c>
      <c r="C17" s="36" t="s">
        <v>15</v>
      </c>
      <c r="D17" s="37" t="s">
        <v>52</v>
      </c>
      <c r="E17" s="59" t="s">
        <v>67</v>
      </c>
      <c r="F17" s="60"/>
      <c r="G17" s="38"/>
      <c r="H17" s="38"/>
      <c r="I17" s="10"/>
      <c r="J17" s="10"/>
      <c r="K17" s="10"/>
      <c r="L17" s="10"/>
      <c r="M17" s="10"/>
      <c r="N17" s="10"/>
      <c r="O17" s="10"/>
      <c r="P17" s="10"/>
      <c r="Q17" s="10"/>
      <c r="R17" s="10"/>
      <c r="S17" s="10"/>
    </row>
    <row r="18" spans="1:19" ht="35.1" customHeight="1" x14ac:dyDescent="0.15">
      <c r="A18" s="10"/>
      <c r="B18" s="35">
        <v>8</v>
      </c>
      <c r="C18" s="36" t="s">
        <v>16</v>
      </c>
      <c r="D18" s="37" t="s">
        <v>53</v>
      </c>
      <c r="E18" s="59" t="s">
        <v>68</v>
      </c>
      <c r="F18" s="60"/>
      <c r="G18" s="38"/>
      <c r="H18" s="38"/>
      <c r="I18" s="10"/>
      <c r="J18" s="10"/>
      <c r="K18" s="10"/>
      <c r="L18" s="10"/>
      <c r="M18" s="10"/>
      <c r="N18" s="10"/>
      <c r="O18" s="10"/>
      <c r="P18" s="10"/>
      <c r="Q18" s="10"/>
      <c r="R18" s="10"/>
      <c r="S18" s="10"/>
    </row>
    <row r="19" spans="1:19" ht="35.1" customHeight="1" x14ac:dyDescent="0.15">
      <c r="A19" s="10"/>
      <c r="B19" s="35">
        <v>9</v>
      </c>
      <c r="C19" s="36" t="s">
        <v>17</v>
      </c>
      <c r="D19" s="37" t="s">
        <v>54</v>
      </c>
      <c r="E19" s="59" t="s">
        <v>63</v>
      </c>
      <c r="F19" s="60"/>
      <c r="G19" s="38"/>
      <c r="H19" s="38"/>
      <c r="I19" s="10"/>
      <c r="J19" s="10"/>
      <c r="K19" s="10"/>
      <c r="L19" s="10"/>
      <c r="M19" s="10"/>
      <c r="N19" s="10"/>
      <c r="O19" s="10"/>
      <c r="P19" s="10"/>
      <c r="Q19" s="10"/>
      <c r="R19" s="10"/>
      <c r="S19" s="10"/>
    </row>
    <row r="20" spans="1:19" ht="35.1" customHeight="1" x14ac:dyDescent="0.15">
      <c r="A20" s="10"/>
      <c r="B20" s="35">
        <v>10</v>
      </c>
      <c r="C20" s="36" t="s">
        <v>45</v>
      </c>
      <c r="D20" s="37" t="s">
        <v>55</v>
      </c>
      <c r="E20" s="59" t="s">
        <v>64</v>
      </c>
      <c r="F20" s="60"/>
      <c r="G20" s="38"/>
      <c r="H20" s="38"/>
      <c r="I20" s="10"/>
      <c r="J20" s="10"/>
      <c r="K20" s="10"/>
      <c r="L20" s="10"/>
      <c r="M20" s="10"/>
      <c r="N20" s="10"/>
      <c r="O20" s="10"/>
      <c r="P20" s="10"/>
      <c r="Q20" s="10"/>
      <c r="R20" s="10"/>
      <c r="S20" s="10"/>
    </row>
    <row r="21" spans="1:19" ht="35.1" customHeight="1" x14ac:dyDescent="0.15">
      <c r="A21" s="10"/>
      <c r="B21" s="35">
        <v>11</v>
      </c>
      <c r="C21" s="36" t="s">
        <v>18</v>
      </c>
      <c r="D21" s="37" t="s">
        <v>56</v>
      </c>
      <c r="E21" s="59" t="s">
        <v>65</v>
      </c>
      <c r="F21" s="60"/>
      <c r="G21" s="38"/>
      <c r="H21" s="38"/>
      <c r="I21" s="10"/>
      <c r="J21" s="10"/>
      <c r="K21" s="10"/>
      <c r="L21" s="10"/>
      <c r="M21" s="10"/>
      <c r="N21" s="10"/>
      <c r="O21" s="10"/>
      <c r="P21" s="10"/>
      <c r="Q21" s="10"/>
      <c r="R21" s="10"/>
      <c r="S21" s="10"/>
    </row>
    <row r="22" spans="1:19" ht="35.1" customHeight="1" x14ac:dyDescent="0.15">
      <c r="A22" s="10"/>
      <c r="B22" s="35">
        <v>12</v>
      </c>
      <c r="C22" s="36" t="s">
        <v>19</v>
      </c>
      <c r="D22" s="37" t="s">
        <v>57</v>
      </c>
      <c r="E22" s="59" t="s">
        <v>69</v>
      </c>
      <c r="F22" s="60"/>
      <c r="G22" s="38"/>
      <c r="H22" s="38"/>
      <c r="I22" s="10"/>
      <c r="J22" s="10"/>
      <c r="K22" s="10"/>
      <c r="L22" s="10"/>
      <c r="M22" s="10"/>
      <c r="N22" s="10"/>
      <c r="O22" s="10"/>
      <c r="P22" s="10"/>
      <c r="Q22" s="10"/>
      <c r="R22" s="10"/>
      <c r="S22" s="10"/>
    </row>
    <row r="23" spans="1:19" ht="35.1" customHeight="1" x14ac:dyDescent="0.15">
      <c r="A23" s="10"/>
      <c r="B23" s="35">
        <v>13</v>
      </c>
      <c r="C23" s="36"/>
      <c r="D23" s="37"/>
      <c r="E23" s="75"/>
      <c r="F23" s="75"/>
      <c r="G23" s="38"/>
      <c r="H23" s="38"/>
      <c r="I23" s="10"/>
      <c r="J23" s="10"/>
      <c r="K23" s="10"/>
      <c r="L23" s="10"/>
      <c r="M23" s="10"/>
      <c r="N23" s="10"/>
      <c r="O23" s="10"/>
      <c r="P23" s="10"/>
      <c r="Q23" s="10"/>
      <c r="R23" s="10"/>
      <c r="S23" s="10"/>
    </row>
    <row r="24" spans="1:19" ht="35.1" customHeight="1" x14ac:dyDescent="0.15">
      <c r="A24" s="10"/>
      <c r="B24" s="35">
        <v>14</v>
      </c>
      <c r="C24" s="36"/>
      <c r="D24" s="37"/>
      <c r="E24" s="75"/>
      <c r="F24" s="75"/>
      <c r="G24" s="38"/>
      <c r="H24" s="38"/>
      <c r="I24" s="10"/>
      <c r="J24" s="10"/>
      <c r="K24" s="10"/>
      <c r="L24" s="10"/>
      <c r="M24" s="10"/>
      <c r="N24" s="10"/>
      <c r="O24" s="10"/>
      <c r="P24" s="10"/>
      <c r="Q24" s="10"/>
      <c r="R24" s="10"/>
      <c r="S24" s="10"/>
    </row>
    <row r="25" spans="1:19" ht="35.1" customHeight="1" x14ac:dyDescent="0.15">
      <c r="A25" s="10"/>
      <c r="B25" s="35">
        <v>15</v>
      </c>
      <c r="C25" s="36"/>
      <c r="D25" s="37"/>
      <c r="E25" s="75"/>
      <c r="F25" s="75"/>
      <c r="G25" s="38"/>
      <c r="H25" s="38"/>
      <c r="I25" s="10"/>
      <c r="J25" s="10"/>
      <c r="K25" s="10"/>
      <c r="L25" s="10"/>
      <c r="M25" s="10"/>
      <c r="N25" s="10"/>
      <c r="O25" s="10"/>
      <c r="P25" s="10"/>
      <c r="Q25" s="10"/>
      <c r="R25" s="10"/>
      <c r="S25" s="10"/>
    </row>
    <row r="26" spans="1:19" ht="35.1" customHeight="1" x14ac:dyDescent="0.15">
      <c r="A26" s="10"/>
      <c r="B26" s="35">
        <v>16</v>
      </c>
      <c r="C26" s="36"/>
      <c r="D26" s="37"/>
      <c r="E26" s="75"/>
      <c r="F26" s="75"/>
      <c r="G26" s="38"/>
      <c r="H26" s="38"/>
      <c r="I26" s="10"/>
      <c r="J26" s="10"/>
      <c r="K26" s="10"/>
      <c r="L26" s="10"/>
      <c r="M26" s="10"/>
      <c r="N26" s="10"/>
      <c r="O26" s="10"/>
      <c r="P26" s="10"/>
      <c r="Q26" s="10"/>
      <c r="R26" s="10"/>
      <c r="S26" s="10"/>
    </row>
    <row r="27" spans="1:19" ht="35.1" customHeight="1" x14ac:dyDescent="0.15">
      <c r="A27" s="10"/>
      <c r="B27" s="35">
        <v>17</v>
      </c>
      <c r="C27" s="36"/>
      <c r="D27" s="37"/>
      <c r="E27" s="75"/>
      <c r="F27" s="75"/>
      <c r="G27" s="38"/>
      <c r="H27" s="38"/>
      <c r="I27" s="10"/>
      <c r="J27" s="10"/>
      <c r="K27" s="10"/>
      <c r="L27" s="10"/>
      <c r="M27" s="10"/>
      <c r="N27" s="10"/>
      <c r="O27" s="10"/>
      <c r="P27" s="10"/>
      <c r="Q27" s="10"/>
      <c r="R27" s="10"/>
      <c r="S27" s="10"/>
    </row>
    <row r="28" spans="1:19" ht="35.1" customHeight="1" x14ac:dyDescent="0.15">
      <c r="A28" s="10"/>
      <c r="B28" s="35">
        <v>18</v>
      </c>
      <c r="C28" s="36"/>
      <c r="D28" s="37"/>
      <c r="E28" s="75"/>
      <c r="F28" s="75"/>
      <c r="G28" s="38"/>
      <c r="H28" s="38"/>
      <c r="I28" s="10"/>
      <c r="J28" s="10"/>
      <c r="K28" s="10"/>
      <c r="L28" s="10"/>
      <c r="M28" s="10"/>
      <c r="N28" s="10"/>
      <c r="O28" s="10"/>
      <c r="P28" s="10"/>
      <c r="Q28" s="10"/>
      <c r="R28" s="10"/>
      <c r="S28" s="10"/>
    </row>
    <row r="29" spans="1:19" ht="35.1" customHeight="1" x14ac:dyDescent="0.15">
      <c r="A29" s="10"/>
      <c r="B29" s="35">
        <v>19</v>
      </c>
      <c r="C29" s="36"/>
      <c r="D29" s="37"/>
      <c r="E29" s="75"/>
      <c r="F29" s="75"/>
      <c r="G29" s="38"/>
      <c r="H29" s="38"/>
      <c r="I29" s="10"/>
      <c r="J29" s="10"/>
      <c r="K29" s="10"/>
      <c r="L29" s="10"/>
      <c r="M29" s="10"/>
      <c r="N29" s="10"/>
      <c r="O29" s="10"/>
      <c r="P29" s="10"/>
      <c r="Q29" s="10"/>
      <c r="R29" s="10"/>
      <c r="S29" s="10"/>
    </row>
    <row r="30" spans="1:19" ht="35.1" customHeight="1" x14ac:dyDescent="0.15">
      <c r="A30" s="10"/>
      <c r="B30" s="35">
        <v>20</v>
      </c>
      <c r="C30" s="36"/>
      <c r="D30" s="37"/>
      <c r="E30" s="61"/>
      <c r="F30" s="62"/>
      <c r="G30" s="38"/>
      <c r="H30" s="38"/>
      <c r="I30" s="10"/>
      <c r="J30" s="10"/>
      <c r="K30" s="10"/>
      <c r="L30" s="10"/>
      <c r="M30" s="10"/>
      <c r="N30" s="10"/>
      <c r="O30" s="10"/>
      <c r="P30" s="10"/>
      <c r="Q30" s="10"/>
      <c r="R30" s="10"/>
      <c r="S30" s="10"/>
    </row>
    <row r="31" spans="1:19" ht="35.1" customHeight="1" x14ac:dyDescent="0.15">
      <c r="A31" s="10"/>
      <c r="B31" s="35">
        <v>21</v>
      </c>
      <c r="C31" s="36"/>
      <c r="D31" s="37"/>
      <c r="E31" s="61"/>
      <c r="F31" s="62"/>
      <c r="G31" s="38"/>
      <c r="H31" s="38"/>
      <c r="I31" s="10"/>
      <c r="J31" s="10"/>
      <c r="K31" s="10"/>
      <c r="L31" s="10"/>
      <c r="M31" s="10"/>
      <c r="N31" s="10"/>
      <c r="O31" s="10"/>
      <c r="P31" s="10"/>
      <c r="Q31" s="10"/>
      <c r="R31" s="10"/>
      <c r="S31" s="10"/>
    </row>
    <row r="32" spans="1:19" ht="35.1" customHeight="1" x14ac:dyDescent="0.15">
      <c r="A32" s="10"/>
      <c r="B32" s="35">
        <v>22</v>
      </c>
      <c r="C32" s="36"/>
      <c r="D32" s="37"/>
      <c r="E32" s="61"/>
      <c r="F32" s="62"/>
      <c r="G32" s="38"/>
      <c r="H32" s="38"/>
      <c r="I32" s="10"/>
      <c r="J32" s="10"/>
      <c r="K32" s="10"/>
      <c r="L32" s="10"/>
      <c r="M32" s="10"/>
      <c r="N32" s="10"/>
      <c r="O32" s="10"/>
      <c r="P32" s="10"/>
      <c r="Q32" s="10"/>
      <c r="R32" s="10"/>
      <c r="S32" s="10"/>
    </row>
    <row r="33" spans="1:19" ht="35.1" customHeight="1" x14ac:dyDescent="0.15">
      <c r="A33" s="10"/>
      <c r="B33" s="35">
        <v>23</v>
      </c>
      <c r="C33" s="36"/>
      <c r="D33" s="37"/>
      <c r="E33" s="61"/>
      <c r="F33" s="62"/>
      <c r="G33" s="38"/>
      <c r="H33" s="38"/>
      <c r="I33" s="10"/>
      <c r="J33" s="10"/>
      <c r="K33" s="10"/>
      <c r="L33" s="10"/>
      <c r="M33" s="10"/>
      <c r="N33" s="10"/>
      <c r="O33" s="10"/>
      <c r="P33" s="10"/>
      <c r="Q33" s="10"/>
      <c r="R33" s="10"/>
      <c r="S33" s="10"/>
    </row>
    <row r="34" spans="1:19" ht="35.1" customHeight="1" x14ac:dyDescent="0.15">
      <c r="A34" s="10"/>
      <c r="B34" s="35">
        <v>24</v>
      </c>
      <c r="C34" s="36"/>
      <c r="D34" s="37"/>
      <c r="E34" s="61"/>
      <c r="F34" s="62"/>
      <c r="G34" s="38"/>
      <c r="H34" s="38"/>
      <c r="I34" s="10"/>
      <c r="J34" s="10"/>
      <c r="K34" s="10"/>
      <c r="L34" s="10"/>
      <c r="M34" s="10"/>
      <c r="N34" s="10"/>
      <c r="O34" s="10"/>
      <c r="P34" s="10"/>
      <c r="Q34" s="10"/>
      <c r="R34" s="10"/>
      <c r="S34" s="10"/>
    </row>
    <row r="35" spans="1:19" ht="35.1" customHeight="1" x14ac:dyDescent="0.15">
      <c r="A35" s="10"/>
      <c r="B35" s="35">
        <v>25</v>
      </c>
      <c r="C35" s="36"/>
      <c r="D35" s="37"/>
      <c r="E35" s="61"/>
      <c r="F35" s="62"/>
      <c r="G35" s="38"/>
      <c r="H35" s="38"/>
      <c r="I35" s="10"/>
      <c r="J35" s="10"/>
      <c r="K35" s="10"/>
      <c r="L35" s="10"/>
      <c r="M35" s="10"/>
      <c r="N35" s="10"/>
      <c r="O35" s="10"/>
      <c r="P35" s="10"/>
      <c r="Q35" s="10"/>
      <c r="R35" s="10"/>
      <c r="S35" s="10"/>
    </row>
    <row r="36" spans="1:19" ht="35.1" customHeight="1" x14ac:dyDescent="0.15">
      <c r="A36" s="10"/>
      <c r="B36" s="35">
        <v>26</v>
      </c>
      <c r="C36" s="36"/>
      <c r="D36" s="37"/>
      <c r="E36" s="61"/>
      <c r="F36" s="62"/>
      <c r="G36" s="38"/>
      <c r="H36" s="38"/>
      <c r="I36" s="10"/>
      <c r="J36" s="10"/>
      <c r="K36" s="10"/>
      <c r="L36" s="10"/>
      <c r="M36" s="10"/>
      <c r="N36" s="10"/>
      <c r="O36" s="10"/>
      <c r="P36" s="10"/>
      <c r="Q36" s="10"/>
      <c r="R36" s="10"/>
      <c r="S36" s="10"/>
    </row>
    <row r="37" spans="1:19" ht="35.1" customHeight="1" x14ac:dyDescent="0.15">
      <c r="A37" s="10"/>
      <c r="B37" s="35">
        <v>27</v>
      </c>
      <c r="C37" s="36"/>
      <c r="D37" s="37"/>
      <c r="E37" s="61"/>
      <c r="F37" s="62"/>
      <c r="G37" s="38"/>
      <c r="H37" s="38"/>
      <c r="I37" s="10"/>
      <c r="J37" s="10"/>
      <c r="K37" s="10"/>
      <c r="L37" s="10"/>
      <c r="M37" s="10"/>
      <c r="N37" s="10"/>
      <c r="O37" s="10"/>
      <c r="P37" s="10"/>
      <c r="Q37" s="10"/>
      <c r="R37" s="10"/>
      <c r="S37" s="10"/>
    </row>
    <row r="38" spans="1:19" ht="35.1" customHeight="1" x14ac:dyDescent="0.15">
      <c r="A38" s="10"/>
      <c r="B38" s="35">
        <v>28</v>
      </c>
      <c r="C38" s="36"/>
      <c r="D38" s="37"/>
      <c r="E38" s="61"/>
      <c r="F38" s="62"/>
      <c r="G38" s="38"/>
      <c r="H38" s="38"/>
      <c r="I38" s="10"/>
      <c r="J38" s="10"/>
      <c r="K38" s="10"/>
      <c r="L38" s="10"/>
      <c r="M38" s="10"/>
      <c r="N38" s="10"/>
      <c r="O38" s="10"/>
      <c r="P38" s="10"/>
      <c r="Q38" s="10"/>
      <c r="R38" s="10"/>
      <c r="S38" s="10"/>
    </row>
    <row r="39" spans="1:19" ht="35.1" customHeight="1" x14ac:dyDescent="0.15">
      <c r="A39" s="10"/>
      <c r="B39" s="35">
        <v>29</v>
      </c>
      <c r="C39" s="36"/>
      <c r="D39" s="37"/>
      <c r="E39" s="61"/>
      <c r="F39" s="62"/>
      <c r="G39" s="38"/>
      <c r="H39" s="38"/>
      <c r="I39" s="10"/>
      <c r="J39" s="10"/>
      <c r="K39" s="10"/>
      <c r="L39" s="10"/>
      <c r="M39" s="10"/>
      <c r="N39" s="10"/>
      <c r="O39" s="10"/>
      <c r="P39" s="10"/>
      <c r="Q39" s="10"/>
      <c r="R39" s="10"/>
      <c r="S39" s="10"/>
    </row>
    <row r="40" spans="1:19" ht="35.1" customHeight="1" x14ac:dyDescent="0.15">
      <c r="A40" s="10"/>
      <c r="B40" s="35">
        <v>30</v>
      </c>
      <c r="C40" s="36"/>
      <c r="D40" s="37"/>
      <c r="E40" s="61"/>
      <c r="F40" s="62"/>
      <c r="G40" s="38"/>
      <c r="H40" s="38"/>
      <c r="I40" s="10"/>
      <c r="J40" s="10"/>
      <c r="K40" s="10"/>
      <c r="L40" s="10"/>
      <c r="M40" s="10"/>
      <c r="N40" s="10"/>
      <c r="O40" s="10"/>
      <c r="P40" s="10"/>
      <c r="Q40" s="10"/>
      <c r="R40" s="10"/>
      <c r="S40" s="10"/>
    </row>
    <row r="41" spans="1:19" x14ac:dyDescent="0.15">
      <c r="A41" s="10"/>
      <c r="B41" s="10"/>
      <c r="C41" s="10"/>
      <c r="D41" s="10"/>
      <c r="E41" s="10"/>
      <c r="F41" s="10"/>
      <c r="G41" s="10"/>
      <c r="H41" s="10"/>
      <c r="I41" s="10"/>
      <c r="J41" s="10"/>
      <c r="K41" s="10"/>
      <c r="L41" s="10"/>
      <c r="M41" s="10"/>
      <c r="N41" s="10"/>
      <c r="O41" s="10"/>
      <c r="P41" s="10"/>
      <c r="Q41" s="10"/>
      <c r="R41" s="10"/>
      <c r="S41" s="10"/>
    </row>
  </sheetData>
  <sheetProtection algorithmName="SHA-512" hashValue="Z9/ZAC8LqJtL7drPQrFbGAyG5VL6Tm4F92xgDivWCtOwNfGbi0wHK1GxZf8+/A7bOfXva8HgVpWGrkOVO6dmQA==" saltValue="GjfS439E9pnibjPgNJv+rQ==" spinCount="100000" sheet="1" selectLockedCells="1"/>
  <mergeCells count="49">
    <mergeCell ref="D1:F1"/>
    <mergeCell ref="I7:R7"/>
    <mergeCell ref="E12:F12"/>
    <mergeCell ref="E13:F13"/>
    <mergeCell ref="E14:F14"/>
    <mergeCell ref="B9:F9"/>
    <mergeCell ref="E10:F10"/>
    <mergeCell ref="E11:F11"/>
    <mergeCell ref="B7:C8"/>
    <mergeCell ref="E7:F7"/>
    <mergeCell ref="E8:F8"/>
    <mergeCell ref="I5:S5"/>
    <mergeCell ref="I3:J3"/>
    <mergeCell ref="I6:S6"/>
    <mergeCell ref="K8:S8"/>
    <mergeCell ref="J11:S11"/>
    <mergeCell ref="E38:F38"/>
    <mergeCell ref="E29:F29"/>
    <mergeCell ref="E18:F18"/>
    <mergeCell ref="E19:F19"/>
    <mergeCell ref="E20:F20"/>
    <mergeCell ref="E21:F21"/>
    <mergeCell ref="E22:F22"/>
    <mergeCell ref="E23:F23"/>
    <mergeCell ref="J13:S13"/>
    <mergeCell ref="J15:S15"/>
    <mergeCell ref="E39:F39"/>
    <mergeCell ref="E40:F40"/>
    <mergeCell ref="E30:F30"/>
    <mergeCell ref="E31:F31"/>
    <mergeCell ref="E32:F32"/>
    <mergeCell ref="E33:F33"/>
    <mergeCell ref="E34:F34"/>
    <mergeCell ref="E35:F35"/>
    <mergeCell ref="E24:F24"/>
    <mergeCell ref="E25:F25"/>
    <mergeCell ref="E26:F26"/>
    <mergeCell ref="E27:F27"/>
    <mergeCell ref="E28:F28"/>
    <mergeCell ref="E37:F37"/>
    <mergeCell ref="E16:F16"/>
    <mergeCell ref="E36:F36"/>
    <mergeCell ref="E15:F15"/>
    <mergeCell ref="B3:C3"/>
    <mergeCell ref="D3:F3"/>
    <mergeCell ref="B5:C6"/>
    <mergeCell ref="E5:F5"/>
    <mergeCell ref="E6:F6"/>
    <mergeCell ref="E17:F17"/>
  </mergeCells>
  <phoneticPr fontId="1"/>
  <conditionalFormatting sqref="C11:E22 G11:H22 C23:H40">
    <cfRule type="expression" dxfId="56" priority="11">
      <formula>AND(#REF!="✔",#REF!="NG",C11="")</formula>
    </cfRule>
    <cfRule type="expression" dxfId="55" priority="12">
      <formula>AND(#REF!="✔",#REF!="要確認")</formula>
    </cfRule>
  </conditionalFormatting>
  <conditionalFormatting sqref="D6">
    <cfRule type="expression" dxfId="54" priority="8">
      <formula>OR($E$5="車両動態管理システム",$E$5="予約受付システム等",$E$5="AI・IoTによるシステム連係ツール")</formula>
    </cfRule>
  </conditionalFormatting>
  <conditionalFormatting sqref="D3:H3">
    <cfRule type="expression" dxfId="53" priority="7">
      <formula>AND(#REF!="✔",#REF!="エラーあり")</formula>
    </cfRule>
  </conditionalFormatting>
  <conditionalFormatting sqref="E5:H5">
    <cfRule type="expression" dxfId="52" priority="6">
      <formula>AND(#REF!="✔",#REF!="エラーあり")</formula>
    </cfRule>
  </conditionalFormatting>
  <conditionalFormatting sqref="E6:H6">
    <cfRule type="expression" dxfId="51" priority="5">
      <formula>AND(#REF!="✔",#REF!="エラーあり")</formula>
    </cfRule>
    <cfRule type="expression" dxfId="50" priority="9">
      <formula>OR($E$5="車両動態管理システム",$E$5="予約受付システム等",$E$5="AI・IoTによるシステム連係ツール")</formula>
    </cfRule>
  </conditionalFormatting>
  <conditionalFormatting sqref="E7:H7">
    <cfRule type="expression" dxfId="49" priority="1">
      <formula>AND(#REF!="✔",#REF!="エラーあり")</formula>
    </cfRule>
  </conditionalFormatting>
  <conditionalFormatting sqref="E8:H8 J8">
    <cfRule type="expression" dxfId="48" priority="4">
      <formula>AND(#REF!="✔",#REF!="エラーあり")</formula>
    </cfRule>
  </conditionalFormatting>
  <dataValidations count="2">
    <dataValidation type="list" allowBlank="1" showInputMessage="1" showErrorMessage="1" sqref="E5:H5" xr:uid="{3308C360-FE56-499D-BFB9-F43711EA8D86}">
      <formula1>"車両動態管理システム,予約受付システム等,配車計画システム,AI・IoTによるシステム連係ツール"</formula1>
    </dataValidation>
    <dataValidation imeMode="hiragana" allowBlank="1" showInputMessage="1" showErrorMessage="1" sqref="C11:C40 D3:E3 E11:E40 E7:H7 G11:H29 F12:F29" xr:uid="{1EBBA81C-548A-4F8C-A0A7-5C1FE3093220}"/>
  </dataValidations>
  <printOptions horizontalCentered="1"/>
  <pageMargins left="0.23622047244094491" right="0.23622047244094491" top="0.74803149606299213" bottom="0.74803149606299213" header="0.31496062992125984" footer="0.31496062992125984"/>
  <pageSetup paperSize="9" scale="41"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ADC85F84-229F-4692-8546-279218E4DF25}">
          <x14:formula1>
            <xm:f>リスト!$A$2:$A$6</xm:f>
          </x14:formula1>
          <xm:sqref>E6:H6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zoomScale="85" zoomScaleNormal="85" zoomScaleSheetLayoutView="100" workbookViewId="0">
      <selection activeCell="D3" sqref="D3:F3"/>
    </sheetView>
  </sheetViews>
  <sheetFormatPr defaultColWidth="9" defaultRowHeight="13.5" x14ac:dyDescent="0.15"/>
  <cols>
    <col min="1" max="1" width="1.625" style="40" customWidth="1"/>
    <col min="2" max="2" width="6.625" style="40" customWidth="1"/>
    <col min="3" max="3" width="37.125" style="40" customWidth="1"/>
    <col min="4" max="4" width="20.625" style="40" customWidth="1"/>
    <col min="5" max="6" width="35.625" style="40" customWidth="1"/>
    <col min="7" max="7" width="1.625" style="40" customWidth="1"/>
    <col min="8" max="8" width="9" style="45"/>
    <col min="9" max="14" width="9" style="40"/>
    <col min="15" max="18" width="9" style="40" customWidth="1"/>
    <col min="19" max="16384" width="9" style="40"/>
  </cols>
  <sheetData>
    <row r="1" spans="1:8" ht="24" customHeight="1" x14ac:dyDescent="0.15">
      <c r="A1" s="42"/>
      <c r="B1" s="43" t="s">
        <v>0</v>
      </c>
      <c r="C1" s="43"/>
      <c r="D1" s="43"/>
      <c r="E1" s="43"/>
      <c r="F1" s="43"/>
      <c r="G1" s="44"/>
    </row>
    <row r="2" spans="1:8" ht="24.75" customHeight="1" x14ac:dyDescent="0.15">
      <c r="A2" s="42"/>
      <c r="B2" s="46" t="s">
        <v>77</v>
      </c>
      <c r="C2" s="46"/>
      <c r="D2" s="46"/>
      <c r="E2" s="46"/>
      <c r="F2" s="47"/>
      <c r="G2" s="48"/>
    </row>
    <row r="3" spans="1:8" ht="33.75" customHeight="1" x14ac:dyDescent="0.15">
      <c r="A3" s="42"/>
      <c r="B3" s="63" t="s">
        <v>1</v>
      </c>
      <c r="C3" s="64"/>
      <c r="D3" s="95"/>
      <c r="E3" s="95"/>
      <c r="F3" s="96"/>
      <c r="G3" s="49"/>
    </row>
    <row r="4" spans="1:8" ht="24.75" customHeight="1" x14ac:dyDescent="0.15">
      <c r="A4" s="42"/>
      <c r="B4" s="18" t="s">
        <v>2</v>
      </c>
      <c r="C4" s="19"/>
      <c r="D4" s="19"/>
      <c r="E4" s="42"/>
      <c r="F4" s="42"/>
      <c r="G4" s="42"/>
    </row>
    <row r="5" spans="1:8" ht="65.099999999999994" customHeight="1" x14ac:dyDescent="0.15">
      <c r="A5" s="42"/>
      <c r="B5" s="67" t="s">
        <v>3</v>
      </c>
      <c r="C5" s="68"/>
      <c r="D5" s="21" t="s">
        <v>35</v>
      </c>
      <c r="E5" s="92"/>
      <c r="F5" s="93"/>
      <c r="G5" s="50"/>
    </row>
    <row r="6" spans="1:8" ht="65.099999999999994" customHeight="1" x14ac:dyDescent="0.15">
      <c r="A6" s="42"/>
      <c r="B6" s="69"/>
      <c r="C6" s="70"/>
      <c r="D6" s="23" t="s">
        <v>4</v>
      </c>
      <c r="E6" s="94"/>
      <c r="F6" s="94"/>
      <c r="G6" s="51"/>
    </row>
    <row r="7" spans="1:8" ht="29.25" customHeight="1" x14ac:dyDescent="0.15">
      <c r="A7" s="42"/>
      <c r="B7" s="80" t="s">
        <v>5</v>
      </c>
      <c r="C7" s="80"/>
      <c r="D7" s="26" t="s">
        <v>6</v>
      </c>
      <c r="E7" s="97"/>
      <c r="F7" s="97"/>
      <c r="G7" s="52"/>
    </row>
    <row r="8" spans="1:8" ht="29.25" customHeight="1" x14ac:dyDescent="0.15">
      <c r="A8" s="42"/>
      <c r="B8" s="81"/>
      <c r="C8" s="81"/>
      <c r="D8" s="25" t="s">
        <v>90</v>
      </c>
      <c r="E8" s="95"/>
      <c r="F8" s="95"/>
      <c r="G8" s="52"/>
    </row>
    <row r="9" spans="1:8" s="41" customFormat="1" ht="23.25" customHeight="1" x14ac:dyDescent="0.15">
      <c r="A9" s="53"/>
      <c r="B9" s="91" t="s">
        <v>7</v>
      </c>
      <c r="C9" s="91"/>
      <c r="D9" s="91"/>
      <c r="E9" s="91"/>
      <c r="F9" s="91"/>
      <c r="G9" s="54"/>
      <c r="H9" s="55"/>
    </row>
    <row r="10" spans="1:8" ht="20.100000000000001" customHeight="1" x14ac:dyDescent="0.15">
      <c r="A10" s="42"/>
      <c r="B10" s="25" t="s">
        <v>8</v>
      </c>
      <c r="C10" s="25" t="s">
        <v>88</v>
      </c>
      <c r="D10" s="25" t="s">
        <v>89</v>
      </c>
      <c r="E10" s="80" t="s">
        <v>9</v>
      </c>
      <c r="F10" s="80"/>
      <c r="G10" s="56"/>
    </row>
    <row r="11" spans="1:8" ht="35.1" customHeight="1" x14ac:dyDescent="0.15">
      <c r="A11" s="42"/>
      <c r="B11" s="35">
        <v>1</v>
      </c>
      <c r="C11" s="2"/>
      <c r="D11" s="3"/>
      <c r="E11" s="88"/>
      <c r="F11" s="88"/>
      <c r="G11" s="57"/>
      <c r="H11" s="58"/>
    </row>
    <row r="12" spans="1:8" ht="35.1" customHeight="1" x14ac:dyDescent="0.15">
      <c r="A12" s="42"/>
      <c r="B12" s="35">
        <v>2</v>
      </c>
      <c r="C12" s="2"/>
      <c r="D12" s="3"/>
      <c r="E12" s="88"/>
      <c r="F12" s="88"/>
      <c r="G12" s="57"/>
      <c r="H12" s="58"/>
    </row>
    <row r="13" spans="1:8" ht="35.1" customHeight="1" x14ac:dyDescent="0.15">
      <c r="A13" s="42"/>
      <c r="B13" s="35">
        <v>3</v>
      </c>
      <c r="C13" s="2"/>
      <c r="D13" s="3"/>
      <c r="E13" s="88"/>
      <c r="F13" s="88"/>
      <c r="G13" s="57"/>
      <c r="H13" s="58"/>
    </row>
    <row r="14" spans="1:8" ht="35.1" customHeight="1" x14ac:dyDescent="0.15">
      <c r="A14" s="42"/>
      <c r="B14" s="35">
        <v>4</v>
      </c>
      <c r="C14" s="2"/>
      <c r="D14" s="3"/>
      <c r="E14" s="88"/>
      <c r="F14" s="88"/>
      <c r="G14" s="57"/>
      <c r="H14" s="58"/>
    </row>
    <row r="15" spans="1:8" ht="35.1" customHeight="1" x14ac:dyDescent="0.15">
      <c r="A15" s="42"/>
      <c r="B15" s="35">
        <v>5</v>
      </c>
      <c r="C15" s="2"/>
      <c r="D15" s="3"/>
      <c r="E15" s="88"/>
      <c r="F15" s="88"/>
      <c r="G15" s="57"/>
      <c r="H15" s="58"/>
    </row>
    <row r="16" spans="1:8" ht="35.1" customHeight="1" x14ac:dyDescent="0.15">
      <c r="A16" s="42"/>
      <c r="B16" s="35">
        <v>6</v>
      </c>
      <c r="C16" s="2"/>
      <c r="D16" s="3"/>
      <c r="E16" s="88"/>
      <c r="F16" s="88"/>
      <c r="G16" s="57"/>
      <c r="H16" s="58"/>
    </row>
    <row r="17" spans="1:8" ht="35.1" customHeight="1" x14ac:dyDescent="0.15">
      <c r="A17" s="42"/>
      <c r="B17" s="35">
        <v>7</v>
      </c>
      <c r="C17" s="2"/>
      <c r="D17" s="3"/>
      <c r="E17" s="88"/>
      <c r="F17" s="88"/>
      <c r="G17" s="57"/>
      <c r="H17" s="58"/>
    </row>
    <row r="18" spans="1:8" ht="35.1" customHeight="1" x14ac:dyDescent="0.15">
      <c r="A18" s="42"/>
      <c r="B18" s="35">
        <v>8</v>
      </c>
      <c r="C18" s="2"/>
      <c r="D18" s="3"/>
      <c r="E18" s="88"/>
      <c r="F18" s="88"/>
      <c r="G18" s="57"/>
      <c r="H18" s="58"/>
    </row>
    <row r="19" spans="1:8" ht="35.1" customHeight="1" x14ac:dyDescent="0.15">
      <c r="A19" s="42"/>
      <c r="B19" s="35">
        <v>9</v>
      </c>
      <c r="C19" s="2"/>
      <c r="D19" s="3"/>
      <c r="E19" s="88"/>
      <c r="F19" s="88"/>
      <c r="G19" s="57"/>
      <c r="H19" s="58"/>
    </row>
    <row r="20" spans="1:8" ht="35.1" customHeight="1" x14ac:dyDescent="0.15">
      <c r="A20" s="42"/>
      <c r="B20" s="35">
        <v>10</v>
      </c>
      <c r="C20" s="2"/>
      <c r="D20" s="3"/>
      <c r="E20" s="88"/>
      <c r="F20" s="88"/>
      <c r="G20" s="57"/>
      <c r="H20" s="58"/>
    </row>
    <row r="21" spans="1:8" ht="35.1" customHeight="1" x14ac:dyDescent="0.15">
      <c r="A21" s="42"/>
      <c r="B21" s="35">
        <v>11</v>
      </c>
      <c r="C21" s="2"/>
      <c r="D21" s="3"/>
      <c r="E21" s="88"/>
      <c r="F21" s="88"/>
      <c r="G21" s="57"/>
      <c r="H21" s="58"/>
    </row>
    <row r="22" spans="1:8" ht="35.1" customHeight="1" x14ac:dyDescent="0.15">
      <c r="A22" s="42"/>
      <c r="B22" s="35">
        <v>12</v>
      </c>
      <c r="C22" s="2"/>
      <c r="D22" s="3"/>
      <c r="E22" s="88"/>
      <c r="F22" s="88"/>
      <c r="G22" s="57"/>
      <c r="H22" s="58"/>
    </row>
    <row r="23" spans="1:8" ht="35.1" customHeight="1" x14ac:dyDescent="0.15">
      <c r="A23" s="42"/>
      <c r="B23" s="35">
        <v>13</v>
      </c>
      <c r="C23" s="2"/>
      <c r="D23" s="3"/>
      <c r="E23" s="88"/>
      <c r="F23" s="88"/>
      <c r="G23" s="57"/>
      <c r="H23" s="58"/>
    </row>
    <row r="24" spans="1:8" ht="35.1" customHeight="1" x14ac:dyDescent="0.15">
      <c r="A24" s="42"/>
      <c r="B24" s="35">
        <v>14</v>
      </c>
      <c r="C24" s="2"/>
      <c r="D24" s="3"/>
      <c r="E24" s="88"/>
      <c r="F24" s="88"/>
      <c r="G24" s="57"/>
      <c r="H24" s="58"/>
    </row>
    <row r="25" spans="1:8" ht="35.1" customHeight="1" x14ac:dyDescent="0.15">
      <c r="A25" s="42"/>
      <c r="B25" s="35">
        <v>15</v>
      </c>
      <c r="C25" s="2"/>
      <c r="D25" s="3"/>
      <c r="E25" s="88"/>
      <c r="F25" s="88"/>
      <c r="G25" s="57"/>
      <c r="H25" s="58"/>
    </row>
    <row r="26" spans="1:8" ht="35.1" customHeight="1" x14ac:dyDescent="0.15">
      <c r="A26" s="42"/>
      <c r="B26" s="35">
        <v>16</v>
      </c>
      <c r="C26" s="2"/>
      <c r="D26" s="3"/>
      <c r="E26" s="88"/>
      <c r="F26" s="88"/>
      <c r="G26" s="57"/>
      <c r="H26" s="58"/>
    </row>
    <row r="27" spans="1:8" ht="35.1" customHeight="1" x14ac:dyDescent="0.15">
      <c r="A27" s="42"/>
      <c r="B27" s="35">
        <v>17</v>
      </c>
      <c r="C27" s="2"/>
      <c r="D27" s="3"/>
      <c r="E27" s="88"/>
      <c r="F27" s="88"/>
      <c r="G27" s="57"/>
      <c r="H27" s="58"/>
    </row>
    <row r="28" spans="1:8" ht="35.1" customHeight="1" x14ac:dyDescent="0.15">
      <c r="A28" s="42"/>
      <c r="B28" s="35">
        <v>18</v>
      </c>
      <c r="C28" s="2"/>
      <c r="D28" s="3"/>
      <c r="E28" s="88"/>
      <c r="F28" s="88"/>
      <c r="G28" s="57"/>
      <c r="H28" s="58"/>
    </row>
    <row r="29" spans="1:8" ht="35.1" customHeight="1" x14ac:dyDescent="0.15">
      <c r="A29" s="42"/>
      <c r="B29" s="35">
        <v>19</v>
      </c>
      <c r="C29" s="2"/>
      <c r="D29" s="3"/>
      <c r="E29" s="88"/>
      <c r="F29" s="88"/>
      <c r="G29" s="57"/>
      <c r="H29" s="58"/>
    </row>
    <row r="30" spans="1:8" ht="35.1" customHeight="1" x14ac:dyDescent="0.15">
      <c r="A30" s="42"/>
      <c r="B30" s="35">
        <v>20</v>
      </c>
      <c r="C30" s="2"/>
      <c r="D30" s="3"/>
      <c r="E30" s="89"/>
      <c r="F30" s="90"/>
      <c r="G30" s="57"/>
      <c r="H30" s="58"/>
    </row>
    <row r="31" spans="1:8" ht="35.1" customHeight="1" x14ac:dyDescent="0.15">
      <c r="A31" s="42"/>
      <c r="B31" s="35">
        <v>21</v>
      </c>
      <c r="C31" s="2"/>
      <c r="D31" s="3"/>
      <c r="E31" s="89"/>
      <c r="F31" s="90"/>
      <c r="G31" s="57"/>
      <c r="H31" s="58"/>
    </row>
    <row r="32" spans="1:8" ht="35.1" customHeight="1" x14ac:dyDescent="0.15">
      <c r="A32" s="42"/>
      <c r="B32" s="35">
        <v>22</v>
      </c>
      <c r="C32" s="2"/>
      <c r="D32" s="3"/>
      <c r="E32" s="89"/>
      <c r="F32" s="90"/>
      <c r="G32" s="57"/>
      <c r="H32" s="58"/>
    </row>
    <row r="33" spans="1:8" ht="35.1" customHeight="1" x14ac:dyDescent="0.15">
      <c r="A33" s="42"/>
      <c r="B33" s="35">
        <v>23</v>
      </c>
      <c r="C33" s="2"/>
      <c r="D33" s="3"/>
      <c r="E33" s="89"/>
      <c r="F33" s="90"/>
      <c r="G33" s="57"/>
      <c r="H33" s="58"/>
    </row>
    <row r="34" spans="1:8" ht="35.1" customHeight="1" x14ac:dyDescent="0.15">
      <c r="A34" s="42"/>
      <c r="B34" s="35">
        <v>24</v>
      </c>
      <c r="C34" s="2"/>
      <c r="D34" s="3"/>
      <c r="E34" s="89"/>
      <c r="F34" s="90"/>
      <c r="G34" s="57"/>
      <c r="H34" s="58"/>
    </row>
    <row r="35" spans="1:8" ht="35.1" customHeight="1" x14ac:dyDescent="0.15">
      <c r="A35" s="42"/>
      <c r="B35" s="35">
        <v>25</v>
      </c>
      <c r="C35" s="2"/>
      <c r="D35" s="3"/>
      <c r="E35" s="89"/>
      <c r="F35" s="90"/>
      <c r="G35" s="57"/>
      <c r="H35" s="58"/>
    </row>
    <row r="36" spans="1:8" ht="35.1" customHeight="1" x14ac:dyDescent="0.15">
      <c r="A36" s="42"/>
      <c r="B36" s="35">
        <v>26</v>
      </c>
      <c r="C36" s="2"/>
      <c r="D36" s="3"/>
      <c r="E36" s="89"/>
      <c r="F36" s="90"/>
      <c r="G36" s="57"/>
      <c r="H36" s="58"/>
    </row>
    <row r="37" spans="1:8" ht="35.1" customHeight="1" x14ac:dyDescent="0.15">
      <c r="A37" s="42"/>
      <c r="B37" s="35">
        <v>27</v>
      </c>
      <c r="C37" s="2"/>
      <c r="D37" s="3"/>
      <c r="E37" s="89"/>
      <c r="F37" s="90"/>
      <c r="G37" s="57"/>
      <c r="H37" s="58"/>
    </row>
    <row r="38" spans="1:8" ht="35.1" customHeight="1" x14ac:dyDescent="0.15">
      <c r="A38" s="42"/>
      <c r="B38" s="35">
        <v>28</v>
      </c>
      <c r="C38" s="2"/>
      <c r="D38" s="3"/>
      <c r="E38" s="89"/>
      <c r="F38" s="90"/>
      <c r="G38" s="57"/>
      <c r="H38" s="58"/>
    </row>
    <row r="39" spans="1:8" ht="35.1" customHeight="1" x14ac:dyDescent="0.15">
      <c r="A39" s="42"/>
      <c r="B39" s="35">
        <v>29</v>
      </c>
      <c r="C39" s="2"/>
      <c r="D39" s="3"/>
      <c r="E39" s="89"/>
      <c r="F39" s="90"/>
      <c r="G39" s="57"/>
      <c r="H39" s="58"/>
    </row>
    <row r="40" spans="1:8" ht="35.1" customHeight="1" x14ac:dyDescent="0.15">
      <c r="A40" s="42"/>
      <c r="B40" s="35">
        <v>30</v>
      </c>
      <c r="C40" s="2"/>
      <c r="D40" s="3"/>
      <c r="E40" s="89"/>
      <c r="F40" s="90"/>
      <c r="G40" s="57"/>
      <c r="H40" s="58"/>
    </row>
    <row r="41" spans="1:8" x14ac:dyDescent="0.15">
      <c r="A41" s="42"/>
      <c r="B41" s="42"/>
      <c r="C41" s="42"/>
      <c r="D41" s="42"/>
      <c r="E41" s="42"/>
      <c r="F41" s="42"/>
      <c r="G41" s="42"/>
    </row>
  </sheetData>
  <sheetProtection algorithmName="SHA-512" hashValue="B2Tj22iwgpUGeHk8pyAuHGJcO5ychRlKIFRZaWlON0oJ9eqV0U+5sp8HFR1vpv6drBP8dTi1sM6EaTAz06ukBA==" saltValue="jyOXIi6DVy7pUQZA9o6MJw==" spinCount="100000" sheet="1" selectLockedCells="1"/>
  <mergeCells count="40">
    <mergeCell ref="B9:F9"/>
    <mergeCell ref="B5:C6"/>
    <mergeCell ref="E5:F5"/>
    <mergeCell ref="E6:F6"/>
    <mergeCell ref="B3:C3"/>
    <mergeCell ref="D3:F3"/>
    <mergeCell ref="B7:C8"/>
    <mergeCell ref="E7:F7"/>
    <mergeCell ref="E8:F8"/>
    <mergeCell ref="E39:F39"/>
    <mergeCell ref="E35:F35"/>
    <mergeCell ref="E27:F27"/>
    <mergeCell ref="E18:F18"/>
    <mergeCell ref="E19:F19"/>
    <mergeCell ref="E28:F28"/>
    <mergeCell ref="E29:F29"/>
    <mergeCell ref="E36:F36"/>
    <mergeCell ref="E37:F37"/>
    <mergeCell ref="E20:F20"/>
    <mergeCell ref="E15:F15"/>
    <mergeCell ref="E16:F16"/>
    <mergeCell ref="E17:F17"/>
    <mergeCell ref="E40:F40"/>
    <mergeCell ref="E21:F21"/>
    <mergeCell ref="E22:F22"/>
    <mergeCell ref="E23:F23"/>
    <mergeCell ref="E24:F24"/>
    <mergeCell ref="E25:F25"/>
    <mergeCell ref="E26:F26"/>
    <mergeCell ref="E30:F30"/>
    <mergeCell ref="E31:F31"/>
    <mergeCell ref="E32:F32"/>
    <mergeCell ref="E33:F33"/>
    <mergeCell ref="E34:F34"/>
    <mergeCell ref="E38:F38"/>
    <mergeCell ref="E10:F10"/>
    <mergeCell ref="E11:F11"/>
    <mergeCell ref="E12:F12"/>
    <mergeCell ref="E13:F13"/>
    <mergeCell ref="E14:F14"/>
  </mergeCells>
  <phoneticPr fontId="1"/>
  <conditionalFormatting sqref="C11:G40">
    <cfRule type="expression" dxfId="47" priority="2">
      <formula>AND(#REF!="✔",$H11="NG",C11="")</formula>
    </cfRule>
    <cfRule type="expression" dxfId="46" priority="3">
      <formula>AND(#REF!="✔",#REF!="要確認")</formula>
    </cfRule>
  </conditionalFormatting>
  <conditionalFormatting sqref="D6">
    <cfRule type="expression" dxfId="45" priority="8">
      <formula>OR($E$5="車両動態管理システム",$E$5="予約受付システム等",$E$5="AI・IoTによるシステム連係ツール")</formula>
    </cfRule>
  </conditionalFormatting>
  <conditionalFormatting sqref="D3:G3">
    <cfRule type="expression" dxfId="44" priority="7">
      <formula>AND(#REF!="✔",#REF!="エラーあり")</formula>
    </cfRule>
  </conditionalFormatting>
  <conditionalFormatting sqref="E5:G5">
    <cfRule type="expression" dxfId="43" priority="6">
      <formula>AND(#REF!="✔",#REF!="エラーあり")</formula>
    </cfRule>
  </conditionalFormatting>
  <conditionalFormatting sqref="E6:G6">
    <cfRule type="expression" dxfId="42" priority="5">
      <formula>AND(#REF!="✔",#REF!="エラーあり")</formula>
    </cfRule>
    <cfRule type="expression" dxfId="41" priority="9">
      <formula>OR($E$5="車両動態管理システム",$E$5="予約受付システム等",$E$5="AI・IoTによるシステム連係ツール")</formula>
    </cfRule>
  </conditionalFormatting>
  <conditionalFormatting sqref="E7:G7">
    <cfRule type="expression" dxfId="40" priority="1">
      <formula>AND(#REF!="✔",#REF!="エラーあり")</formula>
    </cfRule>
  </conditionalFormatting>
  <conditionalFormatting sqref="E8:G8">
    <cfRule type="expression" dxfId="39" priority="4">
      <formula>AND(#REF!="✔",#REF!="エラーあり")</formula>
    </cfRule>
  </conditionalFormatting>
  <dataValidations count="2">
    <dataValidation imeMode="hiragana" allowBlank="1" showInputMessage="1" showErrorMessage="1" sqref="C11:C40 D3:E3 E11:E40 F11:G29 E7:G7" xr:uid="{00000000-0002-0000-0000-000000000000}"/>
    <dataValidation type="list" allowBlank="1" showInputMessage="1" showErrorMessage="1" sqref="E5:G5" xr:uid="{00000000-0002-0000-0000-000001000000}">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53"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リスト!$A$2:$A$6</xm:f>
          </x14:formula1>
          <xm:sqref>E6:G6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0E-9D1F-4BD2-BC4E-BCD412C40572}">
  <sheetPr>
    <pageSetUpPr fitToPage="1"/>
  </sheetPr>
  <dimension ref="A1:H41"/>
  <sheetViews>
    <sheetView zoomScale="85" zoomScaleNormal="85" zoomScaleSheetLayoutView="100" workbookViewId="0">
      <selection activeCell="E6" sqref="E6:F6"/>
    </sheetView>
  </sheetViews>
  <sheetFormatPr defaultColWidth="9" defaultRowHeight="13.5" x14ac:dyDescent="0.15"/>
  <cols>
    <col min="1" max="1" width="1.625" style="40" customWidth="1"/>
    <col min="2" max="2" width="6.625" style="40" customWidth="1"/>
    <col min="3" max="3" width="37.125" style="40" customWidth="1"/>
    <col min="4" max="4" width="20.625" style="40" customWidth="1"/>
    <col min="5" max="6" width="35.625" style="40" customWidth="1"/>
    <col min="7" max="7" width="1.625" style="40" customWidth="1"/>
    <col min="8" max="8" width="9" style="45"/>
    <col min="9" max="14" width="9" style="40"/>
    <col min="15" max="18" width="9" style="40" customWidth="1"/>
    <col min="19" max="16384" width="9" style="40"/>
  </cols>
  <sheetData>
    <row r="1" spans="1:8" ht="24" customHeight="1" x14ac:dyDescent="0.15">
      <c r="A1" s="42"/>
      <c r="B1" s="43" t="s">
        <v>0</v>
      </c>
      <c r="C1" s="43"/>
      <c r="D1" s="43"/>
      <c r="E1" s="43"/>
      <c r="F1" s="43"/>
      <c r="G1" s="44"/>
    </row>
    <row r="2" spans="1:8" ht="24.75" customHeight="1" x14ac:dyDescent="0.15">
      <c r="A2" s="42"/>
      <c r="B2" s="46" t="s">
        <v>77</v>
      </c>
      <c r="C2" s="46"/>
      <c r="D2" s="46"/>
      <c r="E2" s="46"/>
      <c r="F2" s="47"/>
      <c r="G2" s="48"/>
    </row>
    <row r="3" spans="1:8" ht="33.75" customHeight="1" x14ac:dyDescent="0.15">
      <c r="A3" s="42"/>
      <c r="B3" s="63" t="s">
        <v>1</v>
      </c>
      <c r="C3" s="64"/>
      <c r="D3" s="98" t="str">
        <f>IF(シート１!D3="","",シート１!D3)</f>
        <v/>
      </c>
      <c r="E3" s="98"/>
      <c r="F3" s="99"/>
      <c r="G3" s="49"/>
    </row>
    <row r="4" spans="1:8" ht="24.75" customHeight="1" x14ac:dyDescent="0.15">
      <c r="A4" s="42"/>
      <c r="B4" s="18" t="s">
        <v>2</v>
      </c>
      <c r="C4" s="19"/>
      <c r="D4" s="19"/>
      <c r="E4" s="42"/>
      <c r="F4" s="42"/>
      <c r="G4" s="42"/>
    </row>
    <row r="5" spans="1:8" ht="65.099999999999994" customHeight="1" x14ac:dyDescent="0.15">
      <c r="A5" s="42"/>
      <c r="B5" s="67" t="s">
        <v>3</v>
      </c>
      <c r="C5" s="68"/>
      <c r="D5" s="21" t="s">
        <v>35</v>
      </c>
      <c r="E5" s="100" t="str">
        <f>IF(シート１!E5="","",シート１!E5)</f>
        <v/>
      </c>
      <c r="F5" s="101"/>
      <c r="G5" s="50"/>
    </row>
    <row r="6" spans="1:8" ht="65.099999999999994" customHeight="1" x14ac:dyDescent="0.15">
      <c r="A6" s="42"/>
      <c r="B6" s="69"/>
      <c r="C6" s="70"/>
      <c r="D6" s="23" t="s">
        <v>4</v>
      </c>
      <c r="E6" s="94"/>
      <c r="F6" s="94"/>
      <c r="G6" s="51"/>
    </row>
    <row r="7" spans="1:8" ht="29.25" customHeight="1" x14ac:dyDescent="0.15">
      <c r="A7" s="42"/>
      <c r="B7" s="80" t="s">
        <v>5</v>
      </c>
      <c r="C7" s="80"/>
      <c r="D7" s="26" t="s">
        <v>6</v>
      </c>
      <c r="E7" s="97"/>
      <c r="F7" s="97"/>
      <c r="G7" s="52"/>
    </row>
    <row r="8" spans="1:8" ht="29.25" customHeight="1" x14ac:dyDescent="0.15">
      <c r="A8" s="42"/>
      <c r="B8" s="81"/>
      <c r="C8" s="81"/>
      <c r="D8" s="25" t="s">
        <v>90</v>
      </c>
      <c r="E8" s="95"/>
      <c r="F8" s="95"/>
      <c r="G8" s="52"/>
    </row>
    <row r="9" spans="1:8" s="41" customFormat="1" ht="23.25" customHeight="1" x14ac:dyDescent="0.15">
      <c r="A9" s="53"/>
      <c r="B9" s="91" t="s">
        <v>7</v>
      </c>
      <c r="C9" s="91"/>
      <c r="D9" s="91"/>
      <c r="E9" s="91"/>
      <c r="F9" s="91"/>
      <c r="G9" s="54"/>
      <c r="H9" s="55"/>
    </row>
    <row r="10" spans="1:8" ht="20.100000000000001" customHeight="1" x14ac:dyDescent="0.15">
      <c r="A10" s="42"/>
      <c r="B10" s="25" t="s">
        <v>8</v>
      </c>
      <c r="C10" s="25" t="s">
        <v>88</v>
      </c>
      <c r="D10" s="25" t="s">
        <v>89</v>
      </c>
      <c r="E10" s="80" t="s">
        <v>9</v>
      </c>
      <c r="F10" s="80"/>
      <c r="G10" s="56"/>
    </row>
    <row r="11" spans="1:8" ht="35.1" customHeight="1" x14ac:dyDescent="0.15">
      <c r="A11" s="42"/>
      <c r="B11" s="35">
        <v>1</v>
      </c>
      <c r="C11" s="2"/>
      <c r="D11" s="3"/>
      <c r="E11" s="88"/>
      <c r="F11" s="88"/>
      <c r="G11" s="57"/>
      <c r="H11" s="58"/>
    </row>
    <row r="12" spans="1:8" ht="35.1" customHeight="1" x14ac:dyDescent="0.15">
      <c r="A12" s="42"/>
      <c r="B12" s="35">
        <v>2</v>
      </c>
      <c r="C12" s="2"/>
      <c r="D12" s="3"/>
      <c r="E12" s="88"/>
      <c r="F12" s="88"/>
      <c r="G12" s="57"/>
      <c r="H12" s="58"/>
    </row>
    <row r="13" spans="1:8" ht="35.1" customHeight="1" x14ac:dyDescent="0.15">
      <c r="A13" s="42"/>
      <c r="B13" s="35">
        <v>3</v>
      </c>
      <c r="C13" s="2"/>
      <c r="D13" s="3"/>
      <c r="E13" s="88"/>
      <c r="F13" s="88"/>
      <c r="G13" s="57"/>
      <c r="H13" s="58"/>
    </row>
    <row r="14" spans="1:8" ht="35.1" customHeight="1" x14ac:dyDescent="0.15">
      <c r="A14" s="42"/>
      <c r="B14" s="35">
        <v>4</v>
      </c>
      <c r="C14" s="2"/>
      <c r="D14" s="3"/>
      <c r="E14" s="88"/>
      <c r="F14" s="88"/>
      <c r="G14" s="57"/>
      <c r="H14" s="58"/>
    </row>
    <row r="15" spans="1:8" ht="35.1" customHeight="1" x14ac:dyDescent="0.15">
      <c r="A15" s="42"/>
      <c r="B15" s="35">
        <v>5</v>
      </c>
      <c r="C15" s="2"/>
      <c r="D15" s="3"/>
      <c r="E15" s="88"/>
      <c r="F15" s="88"/>
      <c r="G15" s="57"/>
      <c r="H15" s="58"/>
    </row>
    <row r="16" spans="1:8" ht="35.1" customHeight="1" x14ac:dyDescent="0.15">
      <c r="A16" s="42"/>
      <c r="B16" s="35">
        <v>6</v>
      </c>
      <c r="C16" s="2"/>
      <c r="D16" s="3"/>
      <c r="E16" s="88"/>
      <c r="F16" s="88"/>
      <c r="G16" s="57"/>
      <c r="H16" s="58"/>
    </row>
    <row r="17" spans="1:8" ht="35.1" customHeight="1" x14ac:dyDescent="0.15">
      <c r="A17" s="42"/>
      <c r="B17" s="35">
        <v>7</v>
      </c>
      <c r="C17" s="2"/>
      <c r="D17" s="3"/>
      <c r="E17" s="88"/>
      <c r="F17" s="88"/>
      <c r="G17" s="57"/>
      <c r="H17" s="58"/>
    </row>
    <row r="18" spans="1:8" ht="35.1" customHeight="1" x14ac:dyDescent="0.15">
      <c r="A18" s="42"/>
      <c r="B18" s="35">
        <v>8</v>
      </c>
      <c r="C18" s="2"/>
      <c r="D18" s="3"/>
      <c r="E18" s="88"/>
      <c r="F18" s="88"/>
      <c r="G18" s="57"/>
      <c r="H18" s="58"/>
    </row>
    <row r="19" spans="1:8" ht="35.1" customHeight="1" x14ac:dyDescent="0.15">
      <c r="A19" s="42"/>
      <c r="B19" s="35">
        <v>9</v>
      </c>
      <c r="C19" s="2"/>
      <c r="D19" s="3"/>
      <c r="E19" s="88"/>
      <c r="F19" s="88"/>
      <c r="G19" s="57"/>
      <c r="H19" s="58"/>
    </row>
    <row r="20" spans="1:8" ht="35.1" customHeight="1" x14ac:dyDescent="0.15">
      <c r="A20" s="42"/>
      <c r="B20" s="35">
        <v>10</v>
      </c>
      <c r="C20" s="2"/>
      <c r="D20" s="3"/>
      <c r="E20" s="88"/>
      <c r="F20" s="88"/>
      <c r="G20" s="57"/>
      <c r="H20" s="58"/>
    </row>
    <row r="21" spans="1:8" ht="35.1" customHeight="1" x14ac:dyDescent="0.15">
      <c r="A21" s="42"/>
      <c r="B21" s="35">
        <v>11</v>
      </c>
      <c r="C21" s="2"/>
      <c r="D21" s="3"/>
      <c r="E21" s="88"/>
      <c r="F21" s="88"/>
      <c r="G21" s="57"/>
      <c r="H21" s="58"/>
    </row>
    <row r="22" spans="1:8" ht="35.1" customHeight="1" x14ac:dyDescent="0.15">
      <c r="A22" s="42"/>
      <c r="B22" s="35">
        <v>12</v>
      </c>
      <c r="C22" s="2"/>
      <c r="D22" s="3"/>
      <c r="E22" s="88"/>
      <c r="F22" s="88"/>
      <c r="G22" s="57"/>
      <c r="H22" s="58"/>
    </row>
    <row r="23" spans="1:8" ht="35.1" customHeight="1" x14ac:dyDescent="0.15">
      <c r="A23" s="42"/>
      <c r="B23" s="35">
        <v>13</v>
      </c>
      <c r="C23" s="2"/>
      <c r="D23" s="3"/>
      <c r="E23" s="88"/>
      <c r="F23" s="88"/>
      <c r="G23" s="57"/>
      <c r="H23" s="58"/>
    </row>
    <row r="24" spans="1:8" ht="35.1" customHeight="1" x14ac:dyDescent="0.15">
      <c r="A24" s="42"/>
      <c r="B24" s="35">
        <v>14</v>
      </c>
      <c r="C24" s="2"/>
      <c r="D24" s="3"/>
      <c r="E24" s="88"/>
      <c r="F24" s="88"/>
      <c r="G24" s="57"/>
      <c r="H24" s="58"/>
    </row>
    <row r="25" spans="1:8" ht="35.1" customHeight="1" x14ac:dyDescent="0.15">
      <c r="A25" s="42"/>
      <c r="B25" s="35">
        <v>15</v>
      </c>
      <c r="C25" s="2"/>
      <c r="D25" s="3"/>
      <c r="E25" s="88"/>
      <c r="F25" s="88"/>
      <c r="G25" s="57"/>
      <c r="H25" s="58"/>
    </row>
    <row r="26" spans="1:8" ht="35.1" customHeight="1" x14ac:dyDescent="0.15">
      <c r="A26" s="42"/>
      <c r="B26" s="35">
        <v>16</v>
      </c>
      <c r="C26" s="2"/>
      <c r="D26" s="3"/>
      <c r="E26" s="88"/>
      <c r="F26" s="88"/>
      <c r="G26" s="57"/>
      <c r="H26" s="58"/>
    </row>
    <row r="27" spans="1:8" ht="35.1" customHeight="1" x14ac:dyDescent="0.15">
      <c r="A27" s="42"/>
      <c r="B27" s="35">
        <v>17</v>
      </c>
      <c r="C27" s="2"/>
      <c r="D27" s="3"/>
      <c r="E27" s="88"/>
      <c r="F27" s="88"/>
      <c r="G27" s="57"/>
      <c r="H27" s="58"/>
    </row>
    <row r="28" spans="1:8" ht="35.1" customHeight="1" x14ac:dyDescent="0.15">
      <c r="A28" s="42"/>
      <c r="B28" s="35">
        <v>18</v>
      </c>
      <c r="C28" s="2"/>
      <c r="D28" s="3"/>
      <c r="E28" s="88"/>
      <c r="F28" s="88"/>
      <c r="G28" s="57"/>
      <c r="H28" s="58"/>
    </row>
    <row r="29" spans="1:8" ht="35.1" customHeight="1" x14ac:dyDescent="0.15">
      <c r="A29" s="42"/>
      <c r="B29" s="35">
        <v>19</v>
      </c>
      <c r="C29" s="2"/>
      <c r="D29" s="3"/>
      <c r="E29" s="88"/>
      <c r="F29" s="88"/>
      <c r="G29" s="57"/>
      <c r="H29" s="58"/>
    </row>
    <row r="30" spans="1:8" ht="35.1" customHeight="1" x14ac:dyDescent="0.15">
      <c r="A30" s="42"/>
      <c r="B30" s="35">
        <v>20</v>
      </c>
      <c r="C30" s="2"/>
      <c r="D30" s="3"/>
      <c r="E30" s="89"/>
      <c r="F30" s="90"/>
      <c r="G30" s="57"/>
      <c r="H30" s="58"/>
    </row>
    <row r="31" spans="1:8" ht="35.1" customHeight="1" x14ac:dyDescent="0.15">
      <c r="A31" s="42"/>
      <c r="B31" s="35">
        <v>21</v>
      </c>
      <c r="C31" s="2"/>
      <c r="D31" s="3"/>
      <c r="E31" s="89"/>
      <c r="F31" s="90"/>
      <c r="G31" s="57"/>
      <c r="H31" s="58"/>
    </row>
    <row r="32" spans="1:8" ht="35.1" customHeight="1" x14ac:dyDescent="0.15">
      <c r="A32" s="42"/>
      <c r="B32" s="35">
        <v>22</v>
      </c>
      <c r="C32" s="2"/>
      <c r="D32" s="3"/>
      <c r="E32" s="89"/>
      <c r="F32" s="90"/>
      <c r="G32" s="57"/>
      <c r="H32" s="58"/>
    </row>
    <row r="33" spans="1:8" ht="35.1" customHeight="1" x14ac:dyDescent="0.15">
      <c r="A33" s="42"/>
      <c r="B33" s="35">
        <v>23</v>
      </c>
      <c r="C33" s="2"/>
      <c r="D33" s="3"/>
      <c r="E33" s="89"/>
      <c r="F33" s="90"/>
      <c r="G33" s="57"/>
      <c r="H33" s="58"/>
    </row>
    <row r="34" spans="1:8" ht="35.1" customHeight="1" x14ac:dyDescent="0.15">
      <c r="A34" s="42"/>
      <c r="B34" s="35">
        <v>24</v>
      </c>
      <c r="C34" s="2"/>
      <c r="D34" s="3"/>
      <c r="E34" s="89"/>
      <c r="F34" s="90"/>
      <c r="G34" s="57"/>
      <c r="H34" s="58"/>
    </row>
    <row r="35" spans="1:8" ht="35.1" customHeight="1" x14ac:dyDescent="0.15">
      <c r="A35" s="42"/>
      <c r="B35" s="35">
        <v>25</v>
      </c>
      <c r="C35" s="2"/>
      <c r="D35" s="3"/>
      <c r="E35" s="89"/>
      <c r="F35" s="90"/>
      <c r="G35" s="57"/>
      <c r="H35" s="58"/>
    </row>
    <row r="36" spans="1:8" ht="35.1" customHeight="1" x14ac:dyDescent="0.15">
      <c r="A36" s="42"/>
      <c r="B36" s="35">
        <v>26</v>
      </c>
      <c r="C36" s="2"/>
      <c r="D36" s="3"/>
      <c r="E36" s="89"/>
      <c r="F36" s="90"/>
      <c r="G36" s="57"/>
      <c r="H36" s="58"/>
    </row>
    <row r="37" spans="1:8" ht="35.1" customHeight="1" x14ac:dyDescent="0.15">
      <c r="A37" s="42"/>
      <c r="B37" s="35">
        <v>27</v>
      </c>
      <c r="C37" s="2"/>
      <c r="D37" s="3"/>
      <c r="E37" s="89"/>
      <c r="F37" s="90"/>
      <c r="G37" s="57"/>
      <c r="H37" s="58"/>
    </row>
    <row r="38" spans="1:8" ht="35.1" customHeight="1" x14ac:dyDescent="0.15">
      <c r="A38" s="42"/>
      <c r="B38" s="35">
        <v>28</v>
      </c>
      <c r="C38" s="2"/>
      <c r="D38" s="3"/>
      <c r="E38" s="89"/>
      <c r="F38" s="90"/>
      <c r="G38" s="57"/>
      <c r="H38" s="58"/>
    </row>
    <row r="39" spans="1:8" ht="35.1" customHeight="1" x14ac:dyDescent="0.15">
      <c r="A39" s="42"/>
      <c r="B39" s="35">
        <v>29</v>
      </c>
      <c r="C39" s="2"/>
      <c r="D39" s="3"/>
      <c r="E39" s="89"/>
      <c r="F39" s="90"/>
      <c r="G39" s="57"/>
      <c r="H39" s="58"/>
    </row>
    <row r="40" spans="1:8" ht="35.1" customHeight="1" x14ac:dyDescent="0.15">
      <c r="A40" s="42"/>
      <c r="B40" s="35">
        <v>30</v>
      </c>
      <c r="C40" s="2"/>
      <c r="D40" s="3"/>
      <c r="E40" s="89"/>
      <c r="F40" s="90"/>
      <c r="G40" s="57"/>
      <c r="H40" s="58"/>
    </row>
    <row r="41" spans="1:8" x14ac:dyDescent="0.15">
      <c r="A41" s="42"/>
      <c r="B41" s="42"/>
      <c r="C41" s="42"/>
      <c r="D41" s="42"/>
      <c r="E41" s="42"/>
      <c r="F41" s="42"/>
      <c r="G41" s="42"/>
    </row>
  </sheetData>
  <sheetProtection algorithmName="SHA-512" hashValue="XR3VSVh409XrsY5rbDl5fK0dVd/wApgkoPhO0xW8v0/BLD4nJE0AtIvTZuULhPBmafXpBGf81MKAdz96uQs+qQ==" saltValue="/8uUDc5jZt7A3hJjfVLd1g==" spinCount="100000" sheet="1" selectLockedCells="1"/>
  <mergeCells count="40">
    <mergeCell ref="B7:C8"/>
    <mergeCell ref="E7:F7"/>
    <mergeCell ref="E8:F8"/>
    <mergeCell ref="B3:C3"/>
    <mergeCell ref="D3:F3"/>
    <mergeCell ref="B5:C6"/>
    <mergeCell ref="E5:F5"/>
    <mergeCell ref="E6:F6"/>
    <mergeCell ref="E20:F20"/>
    <mergeCell ref="B9:F9"/>
    <mergeCell ref="E10:F10"/>
    <mergeCell ref="E11:F11"/>
    <mergeCell ref="E12:F12"/>
    <mergeCell ref="E13:F13"/>
    <mergeCell ref="E14:F14"/>
    <mergeCell ref="E15:F15"/>
    <mergeCell ref="E16:F16"/>
    <mergeCell ref="E17:F17"/>
    <mergeCell ref="E18:F18"/>
    <mergeCell ref="E19:F19"/>
    <mergeCell ref="E32:F32"/>
    <mergeCell ref="E21:F21"/>
    <mergeCell ref="E22:F22"/>
    <mergeCell ref="E23:F23"/>
    <mergeCell ref="E24:F24"/>
    <mergeCell ref="E25:F25"/>
    <mergeCell ref="E26:F26"/>
    <mergeCell ref="E27:F27"/>
    <mergeCell ref="E28:F28"/>
    <mergeCell ref="E29:F29"/>
    <mergeCell ref="E30:F30"/>
    <mergeCell ref="E31:F31"/>
    <mergeCell ref="E39:F39"/>
    <mergeCell ref="E40:F40"/>
    <mergeCell ref="E33:F33"/>
    <mergeCell ref="E34:F34"/>
    <mergeCell ref="E35:F35"/>
    <mergeCell ref="E36:F36"/>
    <mergeCell ref="E37:F37"/>
    <mergeCell ref="E38:F38"/>
  </mergeCells>
  <phoneticPr fontId="1"/>
  <conditionalFormatting sqref="C11:G40">
    <cfRule type="expression" dxfId="38" priority="2">
      <formula>AND(#REF!="✔",$H11="NG",C11="")</formula>
    </cfRule>
    <cfRule type="expression" dxfId="37" priority="3">
      <formula>AND(#REF!="✔",#REF!="要確認")</formula>
    </cfRule>
  </conditionalFormatting>
  <conditionalFormatting sqref="D6">
    <cfRule type="expression" dxfId="36" priority="8">
      <formula>OR($E$5="車両動態管理システム",$E$5="予約受付システム等",$E$5="AI・IoTによるシステム連係ツール")</formula>
    </cfRule>
  </conditionalFormatting>
  <conditionalFormatting sqref="D3:G3">
    <cfRule type="expression" dxfId="35" priority="7">
      <formula>AND(#REF!="✔",#REF!="エラーあり")</formula>
    </cfRule>
  </conditionalFormatting>
  <conditionalFormatting sqref="E5:G5">
    <cfRule type="expression" dxfId="34" priority="6">
      <formula>AND(#REF!="✔",#REF!="エラーあり")</formula>
    </cfRule>
  </conditionalFormatting>
  <conditionalFormatting sqref="E6:G6">
    <cfRule type="expression" dxfId="33" priority="5">
      <formula>AND(#REF!="✔",#REF!="エラーあり")</formula>
    </cfRule>
    <cfRule type="expression" dxfId="32" priority="9">
      <formula>OR($E$5="車両動態管理システム",$E$5="予約受付システム等",$E$5="AI・IoTによるシステム連係ツール")</formula>
    </cfRule>
  </conditionalFormatting>
  <conditionalFormatting sqref="E7:G7">
    <cfRule type="expression" dxfId="31" priority="1">
      <formula>AND(#REF!="✔",#REF!="エラーあり")</formula>
    </cfRule>
  </conditionalFormatting>
  <conditionalFormatting sqref="E8:G8">
    <cfRule type="expression" dxfId="30" priority="4">
      <formula>AND(#REF!="✔",#REF!="エラーあり")</formula>
    </cfRule>
  </conditionalFormatting>
  <dataValidations count="1">
    <dataValidation imeMode="hiragana" allowBlank="1" showInputMessage="1" showErrorMessage="1" sqref="C11:C40 D3:E3 E11:E40 F11:G29 E7:G7" xr:uid="{E1B71571-B6F6-46E6-B741-5679230CE9C4}"/>
  </dataValidations>
  <printOptions horizontalCentered="1"/>
  <pageMargins left="0.23622047244094491" right="0.23622047244094491" top="0.74803149606299213" bottom="0.74803149606299213" header="0.31496062992125984" footer="0.31496062992125984"/>
  <pageSetup paperSize="9" scale="53"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971F0446-6992-4B96-8F68-D81A9160483E}">
          <x14:formula1>
            <xm:f>リスト!$A$2:$A$6</xm:f>
          </x14:formula1>
          <xm:sqref>E6:G6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E282-BD1D-48E1-8C2F-3FF89C54A9C6}">
  <sheetPr>
    <pageSetUpPr fitToPage="1"/>
  </sheetPr>
  <dimension ref="A1:H41"/>
  <sheetViews>
    <sheetView zoomScale="85" zoomScaleNormal="85" zoomScaleSheetLayoutView="100" workbookViewId="0">
      <selection activeCell="E6" sqref="E6:F6"/>
    </sheetView>
  </sheetViews>
  <sheetFormatPr defaultColWidth="9" defaultRowHeight="13.5" x14ac:dyDescent="0.15"/>
  <cols>
    <col min="1" max="1" width="1.625" style="40" customWidth="1"/>
    <col min="2" max="2" width="6.625" style="40" customWidth="1"/>
    <col min="3" max="3" width="37.125" style="40" customWidth="1"/>
    <col min="4" max="4" width="20.625" style="40" customWidth="1"/>
    <col min="5" max="6" width="35.625" style="40" customWidth="1"/>
    <col min="7" max="7" width="1.625" style="40" customWidth="1"/>
    <col min="8" max="8" width="9" style="45"/>
    <col min="9" max="14" width="9" style="40"/>
    <col min="15" max="18" width="9" style="40" customWidth="1"/>
    <col min="19" max="16384" width="9" style="40"/>
  </cols>
  <sheetData>
    <row r="1" spans="1:8" ht="24" customHeight="1" x14ac:dyDescent="0.15">
      <c r="A1" s="42"/>
      <c r="B1" s="43" t="s">
        <v>0</v>
      </c>
      <c r="C1" s="43"/>
      <c r="D1" s="43"/>
      <c r="E1" s="43"/>
      <c r="F1" s="43"/>
      <c r="G1" s="44"/>
    </row>
    <row r="2" spans="1:8" ht="24.75" customHeight="1" x14ac:dyDescent="0.15">
      <c r="A2" s="42"/>
      <c r="B2" s="46" t="s">
        <v>77</v>
      </c>
      <c r="C2" s="46"/>
      <c r="D2" s="46"/>
      <c r="E2" s="46"/>
      <c r="F2" s="47"/>
      <c r="G2" s="48"/>
    </row>
    <row r="3" spans="1:8" ht="33.75" customHeight="1" x14ac:dyDescent="0.15">
      <c r="A3" s="42"/>
      <c r="B3" s="63" t="s">
        <v>1</v>
      </c>
      <c r="C3" s="64"/>
      <c r="D3" s="98" t="str">
        <f>IF(シート１!D3="","",シート１!D3)</f>
        <v/>
      </c>
      <c r="E3" s="98"/>
      <c r="F3" s="99"/>
      <c r="G3" s="49"/>
    </row>
    <row r="4" spans="1:8" ht="24.75" customHeight="1" x14ac:dyDescent="0.15">
      <c r="A4" s="42"/>
      <c r="B4" s="18" t="s">
        <v>2</v>
      </c>
      <c r="C4" s="19"/>
      <c r="D4" s="19"/>
      <c r="E4" s="42"/>
      <c r="F4" s="42"/>
      <c r="G4" s="42"/>
    </row>
    <row r="5" spans="1:8" ht="65.099999999999994" customHeight="1" x14ac:dyDescent="0.15">
      <c r="A5" s="42"/>
      <c r="B5" s="67" t="s">
        <v>3</v>
      </c>
      <c r="C5" s="68"/>
      <c r="D5" s="21" t="s">
        <v>35</v>
      </c>
      <c r="E5" s="100" t="str">
        <f>IF(シート１!E5="","",シート１!E5)</f>
        <v/>
      </c>
      <c r="F5" s="101"/>
      <c r="G5" s="50"/>
    </row>
    <row r="6" spans="1:8" ht="65.099999999999994" customHeight="1" x14ac:dyDescent="0.15">
      <c r="A6" s="42"/>
      <c r="B6" s="69"/>
      <c r="C6" s="70"/>
      <c r="D6" s="23" t="s">
        <v>4</v>
      </c>
      <c r="E6" s="94"/>
      <c r="F6" s="94"/>
      <c r="G6" s="51"/>
    </row>
    <row r="7" spans="1:8" ht="29.25" customHeight="1" x14ac:dyDescent="0.15">
      <c r="A7" s="42"/>
      <c r="B7" s="80" t="s">
        <v>5</v>
      </c>
      <c r="C7" s="80"/>
      <c r="D7" s="26" t="s">
        <v>6</v>
      </c>
      <c r="E7" s="97"/>
      <c r="F7" s="97"/>
      <c r="G7" s="52"/>
    </row>
    <row r="8" spans="1:8" ht="29.25" customHeight="1" x14ac:dyDescent="0.15">
      <c r="A8" s="42"/>
      <c r="B8" s="81"/>
      <c r="C8" s="81"/>
      <c r="D8" s="25" t="s">
        <v>90</v>
      </c>
      <c r="E8" s="95"/>
      <c r="F8" s="95"/>
      <c r="G8" s="52"/>
    </row>
    <row r="9" spans="1:8" s="41" customFormat="1" ht="23.25" customHeight="1" x14ac:dyDescent="0.15">
      <c r="A9" s="53"/>
      <c r="B9" s="91" t="s">
        <v>7</v>
      </c>
      <c r="C9" s="91"/>
      <c r="D9" s="91"/>
      <c r="E9" s="91"/>
      <c r="F9" s="91"/>
      <c r="G9" s="54"/>
      <c r="H9" s="55"/>
    </row>
    <row r="10" spans="1:8" ht="20.100000000000001" customHeight="1" x14ac:dyDescent="0.15">
      <c r="A10" s="42"/>
      <c r="B10" s="25" t="s">
        <v>8</v>
      </c>
      <c r="C10" s="25" t="s">
        <v>88</v>
      </c>
      <c r="D10" s="25" t="s">
        <v>89</v>
      </c>
      <c r="E10" s="80" t="s">
        <v>9</v>
      </c>
      <c r="F10" s="80"/>
      <c r="G10" s="56"/>
    </row>
    <row r="11" spans="1:8" ht="35.1" customHeight="1" x14ac:dyDescent="0.15">
      <c r="A11" s="42"/>
      <c r="B11" s="35">
        <v>1</v>
      </c>
      <c r="C11" s="2"/>
      <c r="D11" s="3"/>
      <c r="E11" s="88"/>
      <c r="F11" s="88"/>
      <c r="G11" s="57"/>
      <c r="H11" s="58"/>
    </row>
    <row r="12" spans="1:8" ht="35.1" customHeight="1" x14ac:dyDescent="0.15">
      <c r="A12" s="42"/>
      <c r="B12" s="35">
        <v>2</v>
      </c>
      <c r="C12" s="2"/>
      <c r="D12" s="3"/>
      <c r="E12" s="88"/>
      <c r="F12" s="88"/>
      <c r="G12" s="57"/>
      <c r="H12" s="58"/>
    </row>
    <row r="13" spans="1:8" ht="35.1" customHeight="1" x14ac:dyDescent="0.15">
      <c r="A13" s="42"/>
      <c r="B13" s="35">
        <v>3</v>
      </c>
      <c r="C13" s="2"/>
      <c r="D13" s="3"/>
      <c r="E13" s="88"/>
      <c r="F13" s="88"/>
      <c r="G13" s="57"/>
      <c r="H13" s="58"/>
    </row>
    <row r="14" spans="1:8" ht="35.1" customHeight="1" x14ac:dyDescent="0.15">
      <c r="A14" s="42"/>
      <c r="B14" s="35">
        <v>4</v>
      </c>
      <c r="C14" s="2"/>
      <c r="D14" s="3"/>
      <c r="E14" s="88"/>
      <c r="F14" s="88"/>
      <c r="G14" s="57"/>
      <c r="H14" s="58"/>
    </row>
    <row r="15" spans="1:8" ht="35.1" customHeight="1" x14ac:dyDescent="0.15">
      <c r="A15" s="42"/>
      <c r="B15" s="35">
        <v>5</v>
      </c>
      <c r="C15" s="2"/>
      <c r="D15" s="3"/>
      <c r="E15" s="88"/>
      <c r="F15" s="88"/>
      <c r="G15" s="57"/>
      <c r="H15" s="58"/>
    </row>
    <row r="16" spans="1:8" ht="35.1" customHeight="1" x14ac:dyDescent="0.15">
      <c r="A16" s="42"/>
      <c r="B16" s="35">
        <v>6</v>
      </c>
      <c r="C16" s="2"/>
      <c r="D16" s="3"/>
      <c r="E16" s="88"/>
      <c r="F16" s="88"/>
      <c r="G16" s="57"/>
      <c r="H16" s="58"/>
    </row>
    <row r="17" spans="1:8" ht="35.1" customHeight="1" x14ac:dyDescent="0.15">
      <c r="A17" s="42"/>
      <c r="B17" s="35">
        <v>7</v>
      </c>
      <c r="C17" s="2"/>
      <c r="D17" s="3"/>
      <c r="E17" s="88"/>
      <c r="F17" s="88"/>
      <c r="G17" s="57"/>
      <c r="H17" s="58"/>
    </row>
    <row r="18" spans="1:8" ht="35.1" customHeight="1" x14ac:dyDescent="0.15">
      <c r="A18" s="42"/>
      <c r="B18" s="35">
        <v>8</v>
      </c>
      <c r="C18" s="2"/>
      <c r="D18" s="3"/>
      <c r="E18" s="88"/>
      <c r="F18" s="88"/>
      <c r="G18" s="57"/>
      <c r="H18" s="58"/>
    </row>
    <row r="19" spans="1:8" ht="35.1" customHeight="1" x14ac:dyDescent="0.15">
      <c r="A19" s="42"/>
      <c r="B19" s="35">
        <v>9</v>
      </c>
      <c r="C19" s="2"/>
      <c r="D19" s="3"/>
      <c r="E19" s="88"/>
      <c r="F19" s="88"/>
      <c r="G19" s="57"/>
      <c r="H19" s="58"/>
    </row>
    <row r="20" spans="1:8" ht="35.1" customHeight="1" x14ac:dyDescent="0.15">
      <c r="A20" s="42"/>
      <c r="B20" s="35">
        <v>10</v>
      </c>
      <c r="C20" s="2"/>
      <c r="D20" s="3"/>
      <c r="E20" s="88"/>
      <c r="F20" s="88"/>
      <c r="G20" s="57"/>
      <c r="H20" s="58"/>
    </row>
    <row r="21" spans="1:8" ht="35.1" customHeight="1" x14ac:dyDescent="0.15">
      <c r="A21" s="42"/>
      <c r="B21" s="35">
        <v>11</v>
      </c>
      <c r="C21" s="2"/>
      <c r="D21" s="3"/>
      <c r="E21" s="88"/>
      <c r="F21" s="88"/>
      <c r="G21" s="57"/>
      <c r="H21" s="58"/>
    </row>
    <row r="22" spans="1:8" ht="35.1" customHeight="1" x14ac:dyDescent="0.15">
      <c r="A22" s="42"/>
      <c r="B22" s="35">
        <v>12</v>
      </c>
      <c r="C22" s="2"/>
      <c r="D22" s="3"/>
      <c r="E22" s="88"/>
      <c r="F22" s="88"/>
      <c r="G22" s="57"/>
      <c r="H22" s="58"/>
    </row>
    <row r="23" spans="1:8" ht="35.1" customHeight="1" x14ac:dyDescent="0.15">
      <c r="A23" s="42"/>
      <c r="B23" s="35">
        <v>13</v>
      </c>
      <c r="C23" s="2"/>
      <c r="D23" s="3"/>
      <c r="E23" s="88"/>
      <c r="F23" s="88"/>
      <c r="G23" s="57"/>
      <c r="H23" s="58"/>
    </row>
    <row r="24" spans="1:8" ht="35.1" customHeight="1" x14ac:dyDescent="0.15">
      <c r="A24" s="42"/>
      <c r="B24" s="35">
        <v>14</v>
      </c>
      <c r="C24" s="2"/>
      <c r="D24" s="3"/>
      <c r="E24" s="88"/>
      <c r="F24" s="88"/>
      <c r="G24" s="57"/>
      <c r="H24" s="58"/>
    </row>
    <row r="25" spans="1:8" ht="35.1" customHeight="1" x14ac:dyDescent="0.15">
      <c r="A25" s="42"/>
      <c r="B25" s="35">
        <v>15</v>
      </c>
      <c r="C25" s="2"/>
      <c r="D25" s="3"/>
      <c r="E25" s="88"/>
      <c r="F25" s="88"/>
      <c r="G25" s="57"/>
      <c r="H25" s="58"/>
    </row>
    <row r="26" spans="1:8" ht="35.1" customHeight="1" x14ac:dyDescent="0.15">
      <c r="A26" s="42"/>
      <c r="B26" s="35">
        <v>16</v>
      </c>
      <c r="C26" s="2"/>
      <c r="D26" s="3"/>
      <c r="E26" s="88"/>
      <c r="F26" s="88"/>
      <c r="G26" s="57"/>
      <c r="H26" s="58"/>
    </row>
    <row r="27" spans="1:8" ht="35.1" customHeight="1" x14ac:dyDescent="0.15">
      <c r="A27" s="42"/>
      <c r="B27" s="35">
        <v>17</v>
      </c>
      <c r="C27" s="2"/>
      <c r="D27" s="3"/>
      <c r="E27" s="88"/>
      <c r="F27" s="88"/>
      <c r="G27" s="57"/>
      <c r="H27" s="58"/>
    </row>
    <row r="28" spans="1:8" ht="35.1" customHeight="1" x14ac:dyDescent="0.15">
      <c r="A28" s="42"/>
      <c r="B28" s="35">
        <v>18</v>
      </c>
      <c r="C28" s="2"/>
      <c r="D28" s="3"/>
      <c r="E28" s="88"/>
      <c r="F28" s="88"/>
      <c r="G28" s="57"/>
      <c r="H28" s="58"/>
    </row>
    <row r="29" spans="1:8" ht="35.1" customHeight="1" x14ac:dyDescent="0.15">
      <c r="A29" s="42"/>
      <c r="B29" s="35">
        <v>19</v>
      </c>
      <c r="C29" s="2"/>
      <c r="D29" s="3"/>
      <c r="E29" s="88"/>
      <c r="F29" s="88"/>
      <c r="G29" s="57"/>
      <c r="H29" s="58"/>
    </row>
    <row r="30" spans="1:8" ht="35.1" customHeight="1" x14ac:dyDescent="0.15">
      <c r="A30" s="42"/>
      <c r="B30" s="35">
        <v>20</v>
      </c>
      <c r="C30" s="2"/>
      <c r="D30" s="3"/>
      <c r="E30" s="89"/>
      <c r="F30" s="90"/>
      <c r="G30" s="57"/>
      <c r="H30" s="58"/>
    </row>
    <row r="31" spans="1:8" ht="35.1" customHeight="1" x14ac:dyDescent="0.15">
      <c r="A31" s="42"/>
      <c r="B31" s="35">
        <v>21</v>
      </c>
      <c r="C31" s="2"/>
      <c r="D31" s="3"/>
      <c r="E31" s="89"/>
      <c r="F31" s="90"/>
      <c r="G31" s="57"/>
      <c r="H31" s="58"/>
    </row>
    <row r="32" spans="1:8" ht="35.1" customHeight="1" x14ac:dyDescent="0.15">
      <c r="A32" s="42"/>
      <c r="B32" s="35">
        <v>22</v>
      </c>
      <c r="C32" s="2"/>
      <c r="D32" s="3"/>
      <c r="E32" s="89"/>
      <c r="F32" s="90"/>
      <c r="G32" s="57"/>
      <c r="H32" s="58"/>
    </row>
    <row r="33" spans="1:8" ht="35.1" customHeight="1" x14ac:dyDescent="0.15">
      <c r="A33" s="42"/>
      <c r="B33" s="35">
        <v>23</v>
      </c>
      <c r="C33" s="2"/>
      <c r="D33" s="3"/>
      <c r="E33" s="89"/>
      <c r="F33" s="90"/>
      <c r="G33" s="57"/>
      <c r="H33" s="58"/>
    </row>
    <row r="34" spans="1:8" ht="35.1" customHeight="1" x14ac:dyDescent="0.15">
      <c r="A34" s="42"/>
      <c r="B34" s="35">
        <v>24</v>
      </c>
      <c r="C34" s="2"/>
      <c r="D34" s="3"/>
      <c r="E34" s="89"/>
      <c r="F34" s="90"/>
      <c r="G34" s="57"/>
      <c r="H34" s="58"/>
    </row>
    <row r="35" spans="1:8" ht="35.1" customHeight="1" x14ac:dyDescent="0.15">
      <c r="A35" s="42"/>
      <c r="B35" s="35">
        <v>25</v>
      </c>
      <c r="C35" s="2"/>
      <c r="D35" s="3"/>
      <c r="E35" s="89"/>
      <c r="F35" s="90"/>
      <c r="G35" s="57"/>
      <c r="H35" s="58"/>
    </row>
    <row r="36" spans="1:8" ht="35.1" customHeight="1" x14ac:dyDescent="0.15">
      <c r="A36" s="42"/>
      <c r="B36" s="35">
        <v>26</v>
      </c>
      <c r="C36" s="2"/>
      <c r="D36" s="3"/>
      <c r="E36" s="89"/>
      <c r="F36" s="90"/>
      <c r="G36" s="57"/>
      <c r="H36" s="58"/>
    </row>
    <row r="37" spans="1:8" ht="35.1" customHeight="1" x14ac:dyDescent="0.15">
      <c r="A37" s="42"/>
      <c r="B37" s="35">
        <v>27</v>
      </c>
      <c r="C37" s="2"/>
      <c r="D37" s="3"/>
      <c r="E37" s="89"/>
      <c r="F37" s="90"/>
      <c r="G37" s="57"/>
      <c r="H37" s="58"/>
    </row>
    <row r="38" spans="1:8" ht="35.1" customHeight="1" x14ac:dyDescent="0.15">
      <c r="A38" s="42"/>
      <c r="B38" s="35">
        <v>28</v>
      </c>
      <c r="C38" s="2"/>
      <c r="D38" s="3"/>
      <c r="E38" s="89"/>
      <c r="F38" s="90"/>
      <c r="G38" s="57"/>
      <c r="H38" s="58"/>
    </row>
    <row r="39" spans="1:8" ht="35.1" customHeight="1" x14ac:dyDescent="0.15">
      <c r="A39" s="42"/>
      <c r="B39" s="35">
        <v>29</v>
      </c>
      <c r="C39" s="2"/>
      <c r="D39" s="3"/>
      <c r="E39" s="89"/>
      <c r="F39" s="90"/>
      <c r="G39" s="57"/>
      <c r="H39" s="58"/>
    </row>
    <row r="40" spans="1:8" ht="35.1" customHeight="1" x14ac:dyDescent="0.15">
      <c r="A40" s="42"/>
      <c r="B40" s="35">
        <v>30</v>
      </c>
      <c r="C40" s="2"/>
      <c r="D40" s="3"/>
      <c r="E40" s="89"/>
      <c r="F40" s="90"/>
      <c r="G40" s="57"/>
      <c r="H40" s="58"/>
    </row>
    <row r="41" spans="1:8" x14ac:dyDescent="0.15">
      <c r="A41" s="42"/>
      <c r="B41" s="42"/>
      <c r="C41" s="42"/>
      <c r="D41" s="42"/>
      <c r="E41" s="42"/>
      <c r="F41" s="42"/>
      <c r="G41" s="42"/>
    </row>
  </sheetData>
  <sheetProtection algorithmName="SHA-512" hashValue="h1o7sxLPlgZk69hE6gSv8SPYRLDgoPD3y6EJa3zspprC8O/ShsZEIvx6uMakL7modupoyedUbQ0zT8N9bTiThQ==" saltValue="e9OCjDWGLcaIG3x6dTOaaQ==" spinCount="100000" sheet="1" selectLockedCells="1"/>
  <mergeCells count="40">
    <mergeCell ref="B7:C8"/>
    <mergeCell ref="E7:F7"/>
    <mergeCell ref="E8:F8"/>
    <mergeCell ref="B3:C3"/>
    <mergeCell ref="D3:F3"/>
    <mergeCell ref="B5:C6"/>
    <mergeCell ref="E5:F5"/>
    <mergeCell ref="E6:F6"/>
    <mergeCell ref="E20:F20"/>
    <mergeCell ref="B9:F9"/>
    <mergeCell ref="E10:F10"/>
    <mergeCell ref="E11:F11"/>
    <mergeCell ref="E12:F12"/>
    <mergeCell ref="E13:F13"/>
    <mergeCell ref="E14:F14"/>
    <mergeCell ref="E15:F15"/>
    <mergeCell ref="E16:F16"/>
    <mergeCell ref="E17:F17"/>
    <mergeCell ref="E18:F18"/>
    <mergeCell ref="E19:F19"/>
    <mergeCell ref="E32:F32"/>
    <mergeCell ref="E21:F21"/>
    <mergeCell ref="E22:F22"/>
    <mergeCell ref="E23:F23"/>
    <mergeCell ref="E24:F24"/>
    <mergeCell ref="E25:F25"/>
    <mergeCell ref="E26:F26"/>
    <mergeCell ref="E27:F27"/>
    <mergeCell ref="E28:F28"/>
    <mergeCell ref="E29:F29"/>
    <mergeCell ref="E30:F30"/>
    <mergeCell ref="E31:F31"/>
    <mergeCell ref="E39:F39"/>
    <mergeCell ref="E40:F40"/>
    <mergeCell ref="E33:F33"/>
    <mergeCell ref="E34:F34"/>
    <mergeCell ref="E35:F35"/>
    <mergeCell ref="E36:F36"/>
    <mergeCell ref="E37:F37"/>
    <mergeCell ref="E38:F38"/>
  </mergeCells>
  <phoneticPr fontId="1"/>
  <conditionalFormatting sqref="C11:G40">
    <cfRule type="expression" dxfId="29" priority="4">
      <formula>AND(#REF!="✔",$H11="NG",C11="")</formula>
    </cfRule>
    <cfRule type="expression" dxfId="28" priority="5">
      <formula>AND(#REF!="✔",#REF!="要確認")</formula>
    </cfRule>
  </conditionalFormatting>
  <conditionalFormatting sqref="D6">
    <cfRule type="expression" dxfId="27" priority="10">
      <formula>OR($E$5="車両動態管理システム",$E$5="予約受付システム等",$E$5="AI・IoTによるシステム連係ツール")</formula>
    </cfRule>
  </conditionalFormatting>
  <conditionalFormatting sqref="D3:G3">
    <cfRule type="expression" dxfId="26" priority="9">
      <formula>AND(#REF!="✔",#REF!="エラーあり")</formula>
    </cfRule>
  </conditionalFormatting>
  <conditionalFormatting sqref="E5:F5">
    <cfRule type="expression" dxfId="25" priority="1">
      <formula>AND(#REF!="✔",#REF!="エラーあり")</formula>
    </cfRule>
  </conditionalFormatting>
  <conditionalFormatting sqref="E6:G6">
    <cfRule type="expression" dxfId="24" priority="7">
      <formula>AND(#REF!="✔",#REF!="エラーあり")</formula>
    </cfRule>
    <cfRule type="expression" dxfId="23" priority="11">
      <formula>OR($E$5="車両動態管理システム",$E$5="予約受付システム等",$E$5="AI・IoTによるシステム連係ツール")</formula>
    </cfRule>
  </conditionalFormatting>
  <conditionalFormatting sqref="E7:G7">
    <cfRule type="expression" dxfId="22" priority="3">
      <formula>AND(#REF!="✔",#REF!="エラーあり")</formula>
    </cfRule>
  </conditionalFormatting>
  <conditionalFormatting sqref="E8:G8">
    <cfRule type="expression" dxfId="21" priority="6">
      <formula>AND(#REF!="✔",#REF!="エラーあり")</formula>
    </cfRule>
  </conditionalFormatting>
  <conditionalFormatting sqref="G5">
    <cfRule type="expression" dxfId="20" priority="8">
      <formula>AND(#REF!="✔",#REF!="エラーあり")</formula>
    </cfRule>
  </conditionalFormatting>
  <dataValidations count="2">
    <dataValidation imeMode="hiragana" allowBlank="1" showInputMessage="1" showErrorMessage="1" sqref="C11:C40 D3:E3 E11:E40 F11:G29 E7:G7" xr:uid="{07F8C5C2-DBBE-42AF-BF0A-21FD220E88F8}"/>
    <dataValidation type="list" allowBlank="1" showInputMessage="1" showErrorMessage="1" sqref="G5" xr:uid="{897D07C9-9F84-4F12-A3FB-371ED8FA2584}">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53"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8BF672B7-F295-47B1-BBE3-6681E0CCFAEF}">
          <x14:formula1>
            <xm:f>リスト!$A$2:$A$6</xm:f>
          </x14:formula1>
          <xm:sqref>E6:G6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6EF3-88A2-47B3-B5A2-374962428956}">
  <sheetPr>
    <pageSetUpPr fitToPage="1"/>
  </sheetPr>
  <dimension ref="A1:H41"/>
  <sheetViews>
    <sheetView zoomScale="85" zoomScaleNormal="85" zoomScaleSheetLayoutView="100" workbookViewId="0">
      <selection activeCell="E6" sqref="E6:F6"/>
    </sheetView>
  </sheetViews>
  <sheetFormatPr defaultColWidth="9" defaultRowHeight="13.5" x14ac:dyDescent="0.15"/>
  <cols>
    <col min="1" max="1" width="1.625" style="40" customWidth="1"/>
    <col min="2" max="2" width="6.625" style="40" customWidth="1"/>
    <col min="3" max="3" width="37.125" style="40" customWidth="1"/>
    <col min="4" max="4" width="20.625" style="40" customWidth="1"/>
    <col min="5" max="6" width="35.625" style="40" customWidth="1"/>
    <col min="7" max="7" width="1.625" style="40" customWidth="1"/>
    <col min="8" max="8" width="9" style="45"/>
    <col min="9" max="14" width="9" style="40"/>
    <col min="15" max="18" width="9" style="40" customWidth="1"/>
    <col min="19" max="16384" width="9" style="40"/>
  </cols>
  <sheetData>
    <row r="1" spans="1:8" ht="24" customHeight="1" x14ac:dyDescent="0.15">
      <c r="A1" s="42"/>
      <c r="B1" s="43" t="s">
        <v>0</v>
      </c>
      <c r="C1" s="43"/>
      <c r="D1" s="43"/>
      <c r="E1" s="43"/>
      <c r="F1" s="43"/>
      <c r="G1" s="44"/>
    </row>
    <row r="2" spans="1:8" ht="24.75" customHeight="1" x14ac:dyDescent="0.15">
      <c r="A2" s="42"/>
      <c r="B2" s="46" t="s">
        <v>77</v>
      </c>
      <c r="C2" s="46"/>
      <c r="D2" s="46"/>
      <c r="E2" s="46"/>
      <c r="F2" s="47"/>
      <c r="G2" s="48"/>
    </row>
    <row r="3" spans="1:8" ht="33.75" customHeight="1" x14ac:dyDescent="0.15">
      <c r="A3" s="42"/>
      <c r="B3" s="63" t="s">
        <v>1</v>
      </c>
      <c r="C3" s="64"/>
      <c r="D3" s="98" t="str">
        <f>IF(シート１!D3="","",シート１!D3)</f>
        <v/>
      </c>
      <c r="E3" s="98"/>
      <c r="F3" s="99"/>
      <c r="G3" s="49"/>
    </row>
    <row r="4" spans="1:8" ht="24.75" customHeight="1" x14ac:dyDescent="0.15">
      <c r="A4" s="42"/>
      <c r="B4" s="18" t="s">
        <v>2</v>
      </c>
      <c r="C4" s="19"/>
      <c r="D4" s="19"/>
      <c r="E4" s="42"/>
      <c r="F4" s="42"/>
      <c r="G4" s="42"/>
    </row>
    <row r="5" spans="1:8" ht="65.099999999999994" customHeight="1" x14ac:dyDescent="0.15">
      <c r="A5" s="42"/>
      <c r="B5" s="67" t="s">
        <v>3</v>
      </c>
      <c r="C5" s="68"/>
      <c r="D5" s="21" t="s">
        <v>35</v>
      </c>
      <c r="E5" s="100" t="str">
        <f>IF(シート１!E5="","",シート１!E5)</f>
        <v/>
      </c>
      <c r="F5" s="101"/>
      <c r="G5" s="50"/>
    </row>
    <row r="6" spans="1:8" ht="65.099999999999994" customHeight="1" x14ac:dyDescent="0.15">
      <c r="A6" s="42"/>
      <c r="B6" s="69"/>
      <c r="C6" s="70"/>
      <c r="D6" s="23" t="s">
        <v>4</v>
      </c>
      <c r="E6" s="94"/>
      <c r="F6" s="94"/>
      <c r="G6" s="51"/>
    </row>
    <row r="7" spans="1:8" ht="29.25" customHeight="1" x14ac:dyDescent="0.15">
      <c r="A7" s="42"/>
      <c r="B7" s="80" t="s">
        <v>5</v>
      </c>
      <c r="C7" s="80"/>
      <c r="D7" s="26" t="s">
        <v>6</v>
      </c>
      <c r="E7" s="97"/>
      <c r="F7" s="97"/>
      <c r="G7" s="52"/>
    </row>
    <row r="8" spans="1:8" ht="29.25" customHeight="1" x14ac:dyDescent="0.15">
      <c r="A8" s="42"/>
      <c r="B8" s="81"/>
      <c r="C8" s="81"/>
      <c r="D8" s="25" t="s">
        <v>90</v>
      </c>
      <c r="E8" s="95"/>
      <c r="F8" s="95"/>
      <c r="G8" s="52"/>
    </row>
    <row r="9" spans="1:8" s="41" customFormat="1" ht="23.25" customHeight="1" x14ac:dyDescent="0.15">
      <c r="A9" s="53"/>
      <c r="B9" s="91" t="s">
        <v>7</v>
      </c>
      <c r="C9" s="91"/>
      <c r="D9" s="91"/>
      <c r="E9" s="91"/>
      <c r="F9" s="91"/>
      <c r="G9" s="54"/>
      <c r="H9" s="55"/>
    </row>
    <row r="10" spans="1:8" ht="20.100000000000001" customHeight="1" x14ac:dyDescent="0.15">
      <c r="A10" s="42"/>
      <c r="B10" s="25" t="s">
        <v>8</v>
      </c>
      <c r="C10" s="25" t="s">
        <v>88</v>
      </c>
      <c r="D10" s="25" t="s">
        <v>89</v>
      </c>
      <c r="E10" s="80" t="s">
        <v>9</v>
      </c>
      <c r="F10" s="80"/>
      <c r="G10" s="56"/>
    </row>
    <row r="11" spans="1:8" ht="35.1" customHeight="1" x14ac:dyDescent="0.15">
      <c r="A11" s="42"/>
      <c r="B11" s="35">
        <v>1</v>
      </c>
      <c r="C11" s="2"/>
      <c r="D11" s="3"/>
      <c r="E11" s="88"/>
      <c r="F11" s="88"/>
      <c r="G11" s="57"/>
      <c r="H11" s="58"/>
    </row>
    <row r="12" spans="1:8" ht="35.1" customHeight="1" x14ac:dyDescent="0.15">
      <c r="A12" s="42"/>
      <c r="B12" s="35">
        <v>2</v>
      </c>
      <c r="C12" s="2"/>
      <c r="D12" s="3"/>
      <c r="E12" s="88"/>
      <c r="F12" s="88"/>
      <c r="G12" s="57"/>
      <c r="H12" s="58"/>
    </row>
    <row r="13" spans="1:8" ht="35.1" customHeight="1" x14ac:dyDescent="0.15">
      <c r="A13" s="42"/>
      <c r="B13" s="35">
        <v>3</v>
      </c>
      <c r="C13" s="2"/>
      <c r="D13" s="3"/>
      <c r="E13" s="88"/>
      <c r="F13" s="88"/>
      <c r="G13" s="57"/>
      <c r="H13" s="58"/>
    </row>
    <row r="14" spans="1:8" ht="35.1" customHeight="1" x14ac:dyDescent="0.15">
      <c r="A14" s="42"/>
      <c r="B14" s="35">
        <v>4</v>
      </c>
      <c r="C14" s="2"/>
      <c r="D14" s="3"/>
      <c r="E14" s="88"/>
      <c r="F14" s="88"/>
      <c r="G14" s="57"/>
      <c r="H14" s="58"/>
    </row>
    <row r="15" spans="1:8" ht="35.1" customHeight="1" x14ac:dyDescent="0.15">
      <c r="A15" s="42"/>
      <c r="B15" s="35">
        <v>5</v>
      </c>
      <c r="C15" s="2"/>
      <c r="D15" s="3"/>
      <c r="E15" s="88"/>
      <c r="F15" s="88"/>
      <c r="G15" s="57"/>
      <c r="H15" s="58"/>
    </row>
    <row r="16" spans="1:8" ht="35.1" customHeight="1" x14ac:dyDescent="0.15">
      <c r="A16" s="42"/>
      <c r="B16" s="35">
        <v>6</v>
      </c>
      <c r="C16" s="2"/>
      <c r="D16" s="3"/>
      <c r="E16" s="88"/>
      <c r="F16" s="88"/>
      <c r="G16" s="57"/>
      <c r="H16" s="58"/>
    </row>
    <row r="17" spans="1:8" ht="35.1" customHeight="1" x14ac:dyDescent="0.15">
      <c r="A17" s="42"/>
      <c r="B17" s="35">
        <v>7</v>
      </c>
      <c r="C17" s="2"/>
      <c r="D17" s="3"/>
      <c r="E17" s="88"/>
      <c r="F17" s="88"/>
      <c r="G17" s="57"/>
      <c r="H17" s="58"/>
    </row>
    <row r="18" spans="1:8" ht="35.1" customHeight="1" x14ac:dyDescent="0.15">
      <c r="A18" s="42"/>
      <c r="B18" s="35">
        <v>8</v>
      </c>
      <c r="C18" s="2"/>
      <c r="D18" s="3"/>
      <c r="E18" s="88"/>
      <c r="F18" s="88"/>
      <c r="G18" s="57"/>
      <c r="H18" s="58"/>
    </row>
    <row r="19" spans="1:8" ht="35.1" customHeight="1" x14ac:dyDescent="0.15">
      <c r="A19" s="42"/>
      <c r="B19" s="35">
        <v>9</v>
      </c>
      <c r="C19" s="2"/>
      <c r="D19" s="3"/>
      <c r="E19" s="88"/>
      <c r="F19" s="88"/>
      <c r="G19" s="57"/>
      <c r="H19" s="58"/>
    </row>
    <row r="20" spans="1:8" ht="35.1" customHeight="1" x14ac:dyDescent="0.15">
      <c r="A20" s="42"/>
      <c r="B20" s="35">
        <v>10</v>
      </c>
      <c r="C20" s="2"/>
      <c r="D20" s="3"/>
      <c r="E20" s="88"/>
      <c r="F20" s="88"/>
      <c r="G20" s="57"/>
      <c r="H20" s="58"/>
    </row>
    <row r="21" spans="1:8" ht="35.1" customHeight="1" x14ac:dyDescent="0.15">
      <c r="A21" s="42"/>
      <c r="B21" s="35">
        <v>11</v>
      </c>
      <c r="C21" s="2"/>
      <c r="D21" s="3"/>
      <c r="E21" s="88"/>
      <c r="F21" s="88"/>
      <c r="G21" s="57"/>
      <c r="H21" s="58"/>
    </row>
    <row r="22" spans="1:8" ht="35.1" customHeight="1" x14ac:dyDescent="0.15">
      <c r="A22" s="42"/>
      <c r="B22" s="35">
        <v>12</v>
      </c>
      <c r="C22" s="2"/>
      <c r="D22" s="3"/>
      <c r="E22" s="88"/>
      <c r="F22" s="88"/>
      <c r="G22" s="57"/>
      <c r="H22" s="58"/>
    </row>
    <row r="23" spans="1:8" ht="35.1" customHeight="1" x14ac:dyDescent="0.15">
      <c r="A23" s="42"/>
      <c r="B23" s="35">
        <v>13</v>
      </c>
      <c r="C23" s="2"/>
      <c r="D23" s="3"/>
      <c r="E23" s="88"/>
      <c r="F23" s="88"/>
      <c r="G23" s="57"/>
      <c r="H23" s="58"/>
    </row>
    <row r="24" spans="1:8" ht="35.1" customHeight="1" x14ac:dyDescent="0.15">
      <c r="A24" s="42"/>
      <c r="B24" s="35">
        <v>14</v>
      </c>
      <c r="C24" s="2"/>
      <c r="D24" s="3"/>
      <c r="E24" s="88"/>
      <c r="F24" s="88"/>
      <c r="G24" s="57"/>
      <c r="H24" s="58"/>
    </row>
    <row r="25" spans="1:8" ht="35.1" customHeight="1" x14ac:dyDescent="0.15">
      <c r="A25" s="42"/>
      <c r="B25" s="35">
        <v>15</v>
      </c>
      <c r="C25" s="2"/>
      <c r="D25" s="3"/>
      <c r="E25" s="88"/>
      <c r="F25" s="88"/>
      <c r="G25" s="57"/>
      <c r="H25" s="58"/>
    </row>
    <row r="26" spans="1:8" ht="35.1" customHeight="1" x14ac:dyDescent="0.15">
      <c r="A26" s="42"/>
      <c r="B26" s="35">
        <v>16</v>
      </c>
      <c r="C26" s="2"/>
      <c r="D26" s="3"/>
      <c r="E26" s="88"/>
      <c r="F26" s="88"/>
      <c r="G26" s="57"/>
      <c r="H26" s="58"/>
    </row>
    <row r="27" spans="1:8" ht="35.1" customHeight="1" x14ac:dyDescent="0.15">
      <c r="A27" s="42"/>
      <c r="B27" s="35">
        <v>17</v>
      </c>
      <c r="C27" s="2"/>
      <c r="D27" s="3"/>
      <c r="E27" s="88"/>
      <c r="F27" s="88"/>
      <c r="G27" s="57"/>
      <c r="H27" s="58"/>
    </row>
    <row r="28" spans="1:8" ht="35.1" customHeight="1" x14ac:dyDescent="0.15">
      <c r="A28" s="42"/>
      <c r="B28" s="35">
        <v>18</v>
      </c>
      <c r="C28" s="2"/>
      <c r="D28" s="3"/>
      <c r="E28" s="88"/>
      <c r="F28" s="88"/>
      <c r="G28" s="57"/>
      <c r="H28" s="58"/>
    </row>
    <row r="29" spans="1:8" ht="35.1" customHeight="1" x14ac:dyDescent="0.15">
      <c r="A29" s="42"/>
      <c r="B29" s="35">
        <v>19</v>
      </c>
      <c r="C29" s="2"/>
      <c r="D29" s="3"/>
      <c r="E29" s="88"/>
      <c r="F29" s="88"/>
      <c r="G29" s="57"/>
      <c r="H29" s="58"/>
    </row>
    <row r="30" spans="1:8" ht="35.1" customHeight="1" x14ac:dyDescent="0.15">
      <c r="A30" s="42"/>
      <c r="B30" s="35">
        <v>20</v>
      </c>
      <c r="C30" s="2"/>
      <c r="D30" s="3"/>
      <c r="E30" s="89"/>
      <c r="F30" s="90"/>
      <c r="G30" s="57"/>
      <c r="H30" s="58"/>
    </row>
    <row r="31" spans="1:8" ht="35.1" customHeight="1" x14ac:dyDescent="0.15">
      <c r="A31" s="42"/>
      <c r="B31" s="35">
        <v>21</v>
      </c>
      <c r="C31" s="2"/>
      <c r="D31" s="3"/>
      <c r="E31" s="89"/>
      <c r="F31" s="90"/>
      <c r="G31" s="57"/>
      <c r="H31" s="58"/>
    </row>
    <row r="32" spans="1:8" ht="35.1" customHeight="1" x14ac:dyDescent="0.15">
      <c r="A32" s="42"/>
      <c r="B32" s="35">
        <v>22</v>
      </c>
      <c r="C32" s="2"/>
      <c r="D32" s="3"/>
      <c r="E32" s="89"/>
      <c r="F32" s="90"/>
      <c r="G32" s="57"/>
      <c r="H32" s="58"/>
    </row>
    <row r="33" spans="1:8" ht="35.1" customHeight="1" x14ac:dyDescent="0.15">
      <c r="A33" s="42"/>
      <c r="B33" s="35">
        <v>23</v>
      </c>
      <c r="C33" s="2"/>
      <c r="D33" s="3"/>
      <c r="E33" s="89"/>
      <c r="F33" s="90"/>
      <c r="G33" s="57"/>
      <c r="H33" s="58"/>
    </row>
    <row r="34" spans="1:8" ht="35.1" customHeight="1" x14ac:dyDescent="0.15">
      <c r="A34" s="42"/>
      <c r="B34" s="35">
        <v>24</v>
      </c>
      <c r="C34" s="2"/>
      <c r="D34" s="3"/>
      <c r="E34" s="89"/>
      <c r="F34" s="90"/>
      <c r="G34" s="57"/>
      <c r="H34" s="58"/>
    </row>
    <row r="35" spans="1:8" ht="35.1" customHeight="1" x14ac:dyDescent="0.15">
      <c r="A35" s="42"/>
      <c r="B35" s="35">
        <v>25</v>
      </c>
      <c r="C35" s="2"/>
      <c r="D35" s="3"/>
      <c r="E35" s="89"/>
      <c r="F35" s="90"/>
      <c r="G35" s="57"/>
      <c r="H35" s="58"/>
    </row>
    <row r="36" spans="1:8" ht="35.1" customHeight="1" x14ac:dyDescent="0.15">
      <c r="A36" s="42"/>
      <c r="B36" s="35">
        <v>26</v>
      </c>
      <c r="C36" s="2"/>
      <c r="D36" s="3"/>
      <c r="E36" s="89"/>
      <c r="F36" s="90"/>
      <c r="G36" s="57"/>
      <c r="H36" s="58"/>
    </row>
    <row r="37" spans="1:8" ht="35.1" customHeight="1" x14ac:dyDescent="0.15">
      <c r="A37" s="42"/>
      <c r="B37" s="35">
        <v>27</v>
      </c>
      <c r="C37" s="2"/>
      <c r="D37" s="3"/>
      <c r="E37" s="89"/>
      <c r="F37" s="90"/>
      <c r="G37" s="57"/>
      <c r="H37" s="58"/>
    </row>
    <row r="38" spans="1:8" ht="35.1" customHeight="1" x14ac:dyDescent="0.15">
      <c r="A38" s="42"/>
      <c r="B38" s="35">
        <v>28</v>
      </c>
      <c r="C38" s="2"/>
      <c r="D38" s="3"/>
      <c r="E38" s="89"/>
      <c r="F38" s="90"/>
      <c r="G38" s="57"/>
      <c r="H38" s="58"/>
    </row>
    <row r="39" spans="1:8" ht="35.1" customHeight="1" x14ac:dyDescent="0.15">
      <c r="A39" s="42"/>
      <c r="B39" s="35">
        <v>29</v>
      </c>
      <c r="C39" s="2"/>
      <c r="D39" s="3"/>
      <c r="E39" s="89"/>
      <c r="F39" s="90"/>
      <c r="G39" s="57"/>
      <c r="H39" s="58"/>
    </row>
    <row r="40" spans="1:8" ht="35.1" customHeight="1" x14ac:dyDescent="0.15">
      <c r="A40" s="42"/>
      <c r="B40" s="35">
        <v>30</v>
      </c>
      <c r="C40" s="2"/>
      <c r="D40" s="3"/>
      <c r="E40" s="89"/>
      <c r="F40" s="90"/>
      <c r="G40" s="57"/>
      <c r="H40" s="58"/>
    </row>
    <row r="41" spans="1:8" x14ac:dyDescent="0.15">
      <c r="A41" s="42"/>
      <c r="B41" s="42"/>
      <c r="C41" s="42"/>
      <c r="D41" s="42"/>
      <c r="E41" s="42"/>
      <c r="F41" s="42"/>
      <c r="G41" s="42"/>
    </row>
  </sheetData>
  <sheetProtection algorithmName="SHA-512" hashValue="v4+2RrK0ng0u/Se1KvBcyvv6OlYLFTn8sgw4sYXPukCw5YTmjlgyvw6PjhdAqGHOPt0S//omtx0V8lPTQnABVA==" saltValue="kUIGQTdEyn9fDn2apkpqwA==" spinCount="100000" sheet="1" selectLockedCells="1"/>
  <mergeCells count="40">
    <mergeCell ref="B7:C8"/>
    <mergeCell ref="E7:F7"/>
    <mergeCell ref="E8:F8"/>
    <mergeCell ref="B3:C3"/>
    <mergeCell ref="D3:F3"/>
    <mergeCell ref="B5:C6"/>
    <mergeCell ref="E5:F5"/>
    <mergeCell ref="E6:F6"/>
    <mergeCell ref="E20:F20"/>
    <mergeCell ref="B9:F9"/>
    <mergeCell ref="E10:F10"/>
    <mergeCell ref="E11:F11"/>
    <mergeCell ref="E12:F12"/>
    <mergeCell ref="E13:F13"/>
    <mergeCell ref="E14:F14"/>
    <mergeCell ref="E15:F15"/>
    <mergeCell ref="E16:F16"/>
    <mergeCell ref="E17:F17"/>
    <mergeCell ref="E18:F18"/>
    <mergeCell ref="E19:F19"/>
    <mergeCell ref="E32:F32"/>
    <mergeCell ref="E21:F21"/>
    <mergeCell ref="E22:F22"/>
    <mergeCell ref="E23:F23"/>
    <mergeCell ref="E24:F24"/>
    <mergeCell ref="E25:F25"/>
    <mergeCell ref="E26:F26"/>
    <mergeCell ref="E27:F27"/>
    <mergeCell ref="E28:F28"/>
    <mergeCell ref="E29:F29"/>
    <mergeCell ref="E30:F30"/>
    <mergeCell ref="E31:F31"/>
    <mergeCell ref="E39:F39"/>
    <mergeCell ref="E40:F40"/>
    <mergeCell ref="E33:F33"/>
    <mergeCell ref="E34:F34"/>
    <mergeCell ref="E35:F35"/>
    <mergeCell ref="E36:F36"/>
    <mergeCell ref="E37:F37"/>
    <mergeCell ref="E38:F38"/>
  </mergeCells>
  <phoneticPr fontId="1"/>
  <conditionalFormatting sqref="C11:G40">
    <cfRule type="expression" dxfId="19" priority="4">
      <formula>AND(#REF!="✔",$H11="NG",C11="")</formula>
    </cfRule>
    <cfRule type="expression" dxfId="18" priority="5">
      <formula>AND(#REF!="✔",#REF!="要確認")</formula>
    </cfRule>
  </conditionalFormatting>
  <conditionalFormatting sqref="D6">
    <cfRule type="expression" dxfId="17" priority="10">
      <formula>OR($E$5="車両動態管理システム",$E$5="予約受付システム等",$E$5="AI・IoTによるシステム連係ツール")</formula>
    </cfRule>
  </conditionalFormatting>
  <conditionalFormatting sqref="D3:G3">
    <cfRule type="expression" dxfId="16" priority="9">
      <formula>AND(#REF!="✔",#REF!="エラーあり")</formula>
    </cfRule>
  </conditionalFormatting>
  <conditionalFormatting sqref="E5:F5">
    <cfRule type="expression" dxfId="15" priority="1">
      <formula>AND(#REF!="✔",#REF!="エラーあり")</formula>
    </cfRule>
  </conditionalFormatting>
  <conditionalFormatting sqref="E6:G6">
    <cfRule type="expression" dxfId="14" priority="7">
      <formula>AND(#REF!="✔",#REF!="エラーあり")</formula>
    </cfRule>
    <cfRule type="expression" dxfId="13" priority="11">
      <formula>OR($E$5="車両動態管理システム",$E$5="予約受付システム等",$E$5="AI・IoTによるシステム連係ツール")</formula>
    </cfRule>
  </conditionalFormatting>
  <conditionalFormatting sqref="E7:G7">
    <cfRule type="expression" dxfId="12" priority="3">
      <formula>AND(#REF!="✔",#REF!="エラーあり")</formula>
    </cfRule>
  </conditionalFormatting>
  <conditionalFormatting sqref="E8:G8">
    <cfRule type="expression" dxfId="11" priority="6">
      <formula>AND(#REF!="✔",#REF!="エラーあり")</formula>
    </cfRule>
  </conditionalFormatting>
  <conditionalFormatting sqref="G5">
    <cfRule type="expression" dxfId="10" priority="8">
      <formula>AND(#REF!="✔",#REF!="エラーあり")</formula>
    </cfRule>
  </conditionalFormatting>
  <dataValidations count="2">
    <dataValidation type="list" allowBlank="1" showInputMessage="1" showErrorMessage="1" sqref="G5" xr:uid="{247B90DE-6BD3-406F-8451-4EB0C4A5CDF0}">
      <formula1>"車両動態管理システム,予約受付システム等,配車計画システム,AI・IoTによるシステム連係ツール"</formula1>
    </dataValidation>
    <dataValidation imeMode="hiragana" allowBlank="1" showInputMessage="1" showErrorMessage="1" sqref="C11:C40 D3:E3 E11:E40 F11:G29 E7:G7" xr:uid="{175B1A20-E797-4237-8BF3-7F026964AC17}"/>
  </dataValidations>
  <printOptions horizontalCentered="1"/>
  <pageMargins left="0.23622047244094491" right="0.23622047244094491" top="0.74803149606299213" bottom="0.74803149606299213" header="0.31496062992125984" footer="0.31496062992125984"/>
  <pageSetup paperSize="9" scale="53"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C6AED180-0257-40E6-B4BA-0D828441F8DB}">
          <x14:formula1>
            <xm:f>リスト!$A$2:$A$6</xm:f>
          </x14:formula1>
          <xm:sqref>E6:G6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E12A6-3329-424E-BF88-75CE6F881E68}">
  <sheetPr>
    <pageSetUpPr fitToPage="1"/>
  </sheetPr>
  <dimension ref="A1:H41"/>
  <sheetViews>
    <sheetView zoomScale="85" zoomScaleNormal="85" zoomScaleSheetLayoutView="100" workbookViewId="0">
      <selection activeCell="E6" sqref="E6:F6"/>
    </sheetView>
  </sheetViews>
  <sheetFormatPr defaultColWidth="9" defaultRowHeight="13.5" x14ac:dyDescent="0.15"/>
  <cols>
    <col min="1" max="1" width="1.625" style="40" customWidth="1"/>
    <col min="2" max="2" width="6.625" style="40" customWidth="1"/>
    <col min="3" max="3" width="37.125" style="40" customWidth="1"/>
    <col min="4" max="4" width="20.625" style="40" customWidth="1"/>
    <col min="5" max="6" width="35.625" style="40" customWidth="1"/>
    <col min="7" max="7" width="1.625" style="40" customWidth="1"/>
    <col min="8" max="8" width="9" style="45"/>
    <col min="9" max="14" width="9" style="40"/>
    <col min="15" max="18" width="9" style="40" customWidth="1"/>
    <col min="19" max="16384" width="9" style="40"/>
  </cols>
  <sheetData>
    <row r="1" spans="1:8" ht="24" customHeight="1" x14ac:dyDescent="0.15">
      <c r="A1" s="42"/>
      <c r="B1" s="43" t="s">
        <v>0</v>
      </c>
      <c r="C1" s="43"/>
      <c r="D1" s="43"/>
      <c r="E1" s="43"/>
      <c r="F1" s="43"/>
      <c r="G1" s="44"/>
    </row>
    <row r="2" spans="1:8" ht="24.75" customHeight="1" x14ac:dyDescent="0.15">
      <c r="A2" s="42"/>
      <c r="B2" s="46" t="s">
        <v>77</v>
      </c>
      <c r="C2" s="46"/>
      <c r="D2" s="46"/>
      <c r="E2" s="46"/>
      <c r="F2" s="47"/>
      <c r="G2" s="48"/>
    </row>
    <row r="3" spans="1:8" ht="33.75" customHeight="1" x14ac:dyDescent="0.15">
      <c r="A3" s="42"/>
      <c r="B3" s="63" t="s">
        <v>1</v>
      </c>
      <c r="C3" s="64"/>
      <c r="D3" s="98" t="str">
        <f>IF(シート１!D3="","",シート１!D3)</f>
        <v/>
      </c>
      <c r="E3" s="98"/>
      <c r="F3" s="99"/>
      <c r="G3" s="49"/>
    </row>
    <row r="4" spans="1:8" ht="24.75" customHeight="1" x14ac:dyDescent="0.15">
      <c r="A4" s="42"/>
      <c r="B4" s="18" t="s">
        <v>2</v>
      </c>
      <c r="C4" s="19"/>
      <c r="D4" s="19"/>
      <c r="E4" s="42"/>
      <c r="F4" s="42"/>
      <c r="G4" s="42"/>
    </row>
    <row r="5" spans="1:8" ht="65.099999999999994" customHeight="1" x14ac:dyDescent="0.15">
      <c r="A5" s="42"/>
      <c r="B5" s="67" t="s">
        <v>3</v>
      </c>
      <c r="C5" s="68"/>
      <c r="D5" s="21" t="s">
        <v>35</v>
      </c>
      <c r="E5" s="100" t="str">
        <f>IF(シート１!E5="","",シート１!E5)</f>
        <v/>
      </c>
      <c r="F5" s="101"/>
      <c r="G5" s="50"/>
    </row>
    <row r="6" spans="1:8" ht="65.099999999999994" customHeight="1" x14ac:dyDescent="0.15">
      <c r="A6" s="42"/>
      <c r="B6" s="69"/>
      <c r="C6" s="70"/>
      <c r="D6" s="23" t="s">
        <v>4</v>
      </c>
      <c r="E6" s="94"/>
      <c r="F6" s="94"/>
      <c r="G6" s="51"/>
    </row>
    <row r="7" spans="1:8" ht="29.25" customHeight="1" x14ac:dyDescent="0.15">
      <c r="A7" s="42"/>
      <c r="B7" s="80" t="s">
        <v>5</v>
      </c>
      <c r="C7" s="80"/>
      <c r="D7" s="26" t="s">
        <v>6</v>
      </c>
      <c r="E7" s="97"/>
      <c r="F7" s="97"/>
      <c r="G7" s="52"/>
    </row>
    <row r="8" spans="1:8" ht="29.25" customHeight="1" x14ac:dyDescent="0.15">
      <c r="A8" s="42"/>
      <c r="B8" s="81"/>
      <c r="C8" s="81"/>
      <c r="D8" s="25" t="s">
        <v>90</v>
      </c>
      <c r="E8" s="95"/>
      <c r="F8" s="95"/>
      <c r="G8" s="52"/>
    </row>
    <row r="9" spans="1:8" s="41" customFormat="1" ht="23.25" customHeight="1" x14ac:dyDescent="0.15">
      <c r="A9" s="53"/>
      <c r="B9" s="91" t="s">
        <v>7</v>
      </c>
      <c r="C9" s="91"/>
      <c r="D9" s="91"/>
      <c r="E9" s="91"/>
      <c r="F9" s="91"/>
      <c r="G9" s="54"/>
      <c r="H9" s="55"/>
    </row>
    <row r="10" spans="1:8" ht="20.100000000000001" customHeight="1" x14ac:dyDescent="0.15">
      <c r="A10" s="42"/>
      <c r="B10" s="25" t="s">
        <v>8</v>
      </c>
      <c r="C10" s="25" t="s">
        <v>88</v>
      </c>
      <c r="D10" s="25" t="s">
        <v>89</v>
      </c>
      <c r="E10" s="80" t="s">
        <v>9</v>
      </c>
      <c r="F10" s="80"/>
      <c r="G10" s="56"/>
    </row>
    <row r="11" spans="1:8" ht="35.1" customHeight="1" x14ac:dyDescent="0.15">
      <c r="A11" s="42"/>
      <c r="B11" s="35">
        <v>1</v>
      </c>
      <c r="C11" s="2"/>
      <c r="D11" s="3"/>
      <c r="E11" s="88"/>
      <c r="F11" s="88"/>
      <c r="G11" s="57"/>
      <c r="H11" s="58"/>
    </row>
    <row r="12" spans="1:8" ht="35.1" customHeight="1" x14ac:dyDescent="0.15">
      <c r="A12" s="42"/>
      <c r="B12" s="35">
        <v>2</v>
      </c>
      <c r="C12" s="2"/>
      <c r="D12" s="3"/>
      <c r="E12" s="88"/>
      <c r="F12" s="88"/>
      <c r="G12" s="57"/>
      <c r="H12" s="58"/>
    </row>
    <row r="13" spans="1:8" ht="35.1" customHeight="1" x14ac:dyDescent="0.15">
      <c r="A13" s="42"/>
      <c r="B13" s="35">
        <v>3</v>
      </c>
      <c r="C13" s="2"/>
      <c r="D13" s="3"/>
      <c r="E13" s="88"/>
      <c r="F13" s="88"/>
      <c r="G13" s="57"/>
      <c r="H13" s="58"/>
    </row>
    <row r="14" spans="1:8" ht="35.1" customHeight="1" x14ac:dyDescent="0.15">
      <c r="A14" s="42"/>
      <c r="B14" s="35">
        <v>4</v>
      </c>
      <c r="C14" s="2"/>
      <c r="D14" s="3"/>
      <c r="E14" s="88"/>
      <c r="F14" s="88"/>
      <c r="G14" s="57"/>
      <c r="H14" s="58"/>
    </row>
    <row r="15" spans="1:8" ht="35.1" customHeight="1" x14ac:dyDescent="0.15">
      <c r="A15" s="42"/>
      <c r="B15" s="35">
        <v>5</v>
      </c>
      <c r="C15" s="2"/>
      <c r="D15" s="3"/>
      <c r="E15" s="88"/>
      <c r="F15" s="88"/>
      <c r="G15" s="57"/>
      <c r="H15" s="58"/>
    </row>
    <row r="16" spans="1:8" ht="35.1" customHeight="1" x14ac:dyDescent="0.15">
      <c r="A16" s="42"/>
      <c r="B16" s="35">
        <v>6</v>
      </c>
      <c r="C16" s="2"/>
      <c r="D16" s="3"/>
      <c r="E16" s="88"/>
      <c r="F16" s="88"/>
      <c r="G16" s="57"/>
      <c r="H16" s="58"/>
    </row>
    <row r="17" spans="1:8" ht="35.1" customHeight="1" x14ac:dyDescent="0.15">
      <c r="A17" s="42"/>
      <c r="B17" s="35">
        <v>7</v>
      </c>
      <c r="C17" s="2"/>
      <c r="D17" s="3"/>
      <c r="E17" s="88"/>
      <c r="F17" s="88"/>
      <c r="G17" s="57"/>
      <c r="H17" s="58"/>
    </row>
    <row r="18" spans="1:8" ht="35.1" customHeight="1" x14ac:dyDescent="0.15">
      <c r="A18" s="42"/>
      <c r="B18" s="35">
        <v>8</v>
      </c>
      <c r="C18" s="2"/>
      <c r="D18" s="3"/>
      <c r="E18" s="88"/>
      <c r="F18" s="88"/>
      <c r="G18" s="57"/>
      <c r="H18" s="58"/>
    </row>
    <row r="19" spans="1:8" ht="35.1" customHeight="1" x14ac:dyDescent="0.15">
      <c r="A19" s="42"/>
      <c r="B19" s="35">
        <v>9</v>
      </c>
      <c r="C19" s="2"/>
      <c r="D19" s="3"/>
      <c r="E19" s="88"/>
      <c r="F19" s="88"/>
      <c r="G19" s="57"/>
      <c r="H19" s="58"/>
    </row>
    <row r="20" spans="1:8" ht="35.1" customHeight="1" x14ac:dyDescent="0.15">
      <c r="A20" s="42"/>
      <c r="B20" s="35">
        <v>10</v>
      </c>
      <c r="C20" s="2"/>
      <c r="D20" s="3"/>
      <c r="E20" s="88"/>
      <c r="F20" s="88"/>
      <c r="G20" s="57"/>
      <c r="H20" s="58"/>
    </row>
    <row r="21" spans="1:8" ht="35.1" customHeight="1" x14ac:dyDescent="0.15">
      <c r="A21" s="42"/>
      <c r="B21" s="35">
        <v>11</v>
      </c>
      <c r="C21" s="2"/>
      <c r="D21" s="3"/>
      <c r="E21" s="88"/>
      <c r="F21" s="88"/>
      <c r="G21" s="57"/>
      <c r="H21" s="58"/>
    </row>
    <row r="22" spans="1:8" ht="35.1" customHeight="1" x14ac:dyDescent="0.15">
      <c r="A22" s="42"/>
      <c r="B22" s="35">
        <v>12</v>
      </c>
      <c r="C22" s="2"/>
      <c r="D22" s="3"/>
      <c r="E22" s="88"/>
      <c r="F22" s="88"/>
      <c r="G22" s="57"/>
      <c r="H22" s="58"/>
    </row>
    <row r="23" spans="1:8" ht="35.1" customHeight="1" x14ac:dyDescent="0.15">
      <c r="A23" s="42"/>
      <c r="B23" s="35">
        <v>13</v>
      </c>
      <c r="C23" s="2"/>
      <c r="D23" s="3"/>
      <c r="E23" s="88"/>
      <c r="F23" s="88"/>
      <c r="G23" s="57"/>
      <c r="H23" s="58"/>
    </row>
    <row r="24" spans="1:8" ht="35.1" customHeight="1" x14ac:dyDescent="0.15">
      <c r="A24" s="42"/>
      <c r="B24" s="35">
        <v>14</v>
      </c>
      <c r="C24" s="2"/>
      <c r="D24" s="3"/>
      <c r="E24" s="88"/>
      <c r="F24" s="88"/>
      <c r="G24" s="57"/>
      <c r="H24" s="58"/>
    </row>
    <row r="25" spans="1:8" ht="35.1" customHeight="1" x14ac:dyDescent="0.15">
      <c r="A25" s="42"/>
      <c r="B25" s="35">
        <v>15</v>
      </c>
      <c r="C25" s="2"/>
      <c r="D25" s="3"/>
      <c r="E25" s="88"/>
      <c r="F25" s="88"/>
      <c r="G25" s="57"/>
      <c r="H25" s="58"/>
    </row>
    <row r="26" spans="1:8" ht="35.1" customHeight="1" x14ac:dyDescent="0.15">
      <c r="A26" s="42"/>
      <c r="B26" s="35">
        <v>16</v>
      </c>
      <c r="C26" s="2"/>
      <c r="D26" s="3"/>
      <c r="E26" s="88"/>
      <c r="F26" s="88"/>
      <c r="G26" s="57"/>
      <c r="H26" s="58"/>
    </row>
    <row r="27" spans="1:8" ht="35.1" customHeight="1" x14ac:dyDescent="0.15">
      <c r="A27" s="42"/>
      <c r="B27" s="35">
        <v>17</v>
      </c>
      <c r="C27" s="2"/>
      <c r="D27" s="3"/>
      <c r="E27" s="88"/>
      <c r="F27" s="88"/>
      <c r="G27" s="57"/>
      <c r="H27" s="58"/>
    </row>
    <row r="28" spans="1:8" ht="35.1" customHeight="1" x14ac:dyDescent="0.15">
      <c r="A28" s="42"/>
      <c r="B28" s="35">
        <v>18</v>
      </c>
      <c r="C28" s="2"/>
      <c r="D28" s="3"/>
      <c r="E28" s="88"/>
      <c r="F28" s="88"/>
      <c r="G28" s="57"/>
      <c r="H28" s="58"/>
    </row>
    <row r="29" spans="1:8" ht="35.1" customHeight="1" x14ac:dyDescent="0.15">
      <c r="A29" s="42"/>
      <c r="B29" s="35">
        <v>19</v>
      </c>
      <c r="C29" s="2"/>
      <c r="D29" s="3"/>
      <c r="E29" s="88"/>
      <c r="F29" s="88"/>
      <c r="G29" s="57"/>
      <c r="H29" s="58"/>
    </row>
    <row r="30" spans="1:8" ht="35.1" customHeight="1" x14ac:dyDescent="0.15">
      <c r="A30" s="42"/>
      <c r="B30" s="35">
        <v>20</v>
      </c>
      <c r="C30" s="2"/>
      <c r="D30" s="3"/>
      <c r="E30" s="89"/>
      <c r="F30" s="90"/>
      <c r="G30" s="57"/>
      <c r="H30" s="58"/>
    </row>
    <row r="31" spans="1:8" ht="35.1" customHeight="1" x14ac:dyDescent="0.15">
      <c r="A31" s="42"/>
      <c r="B31" s="35">
        <v>21</v>
      </c>
      <c r="C31" s="2"/>
      <c r="D31" s="3"/>
      <c r="E31" s="89"/>
      <c r="F31" s="90"/>
      <c r="G31" s="57"/>
      <c r="H31" s="58"/>
    </row>
    <row r="32" spans="1:8" ht="35.1" customHeight="1" x14ac:dyDescent="0.15">
      <c r="A32" s="42"/>
      <c r="B32" s="35">
        <v>22</v>
      </c>
      <c r="C32" s="2"/>
      <c r="D32" s="3"/>
      <c r="E32" s="89"/>
      <c r="F32" s="90"/>
      <c r="G32" s="57"/>
      <c r="H32" s="58"/>
    </row>
    <row r="33" spans="1:8" ht="35.1" customHeight="1" x14ac:dyDescent="0.15">
      <c r="A33" s="42"/>
      <c r="B33" s="35">
        <v>23</v>
      </c>
      <c r="C33" s="2"/>
      <c r="D33" s="3"/>
      <c r="E33" s="89"/>
      <c r="F33" s="90"/>
      <c r="G33" s="57"/>
      <c r="H33" s="58"/>
    </row>
    <row r="34" spans="1:8" ht="35.1" customHeight="1" x14ac:dyDescent="0.15">
      <c r="A34" s="42"/>
      <c r="B34" s="35">
        <v>24</v>
      </c>
      <c r="C34" s="2"/>
      <c r="D34" s="3"/>
      <c r="E34" s="89"/>
      <c r="F34" s="90"/>
      <c r="G34" s="57"/>
      <c r="H34" s="58"/>
    </row>
    <row r="35" spans="1:8" ht="35.1" customHeight="1" x14ac:dyDescent="0.15">
      <c r="A35" s="42"/>
      <c r="B35" s="35">
        <v>25</v>
      </c>
      <c r="C35" s="2"/>
      <c r="D35" s="3"/>
      <c r="E35" s="89"/>
      <c r="F35" s="90"/>
      <c r="G35" s="57"/>
      <c r="H35" s="58"/>
    </row>
    <row r="36" spans="1:8" ht="35.1" customHeight="1" x14ac:dyDescent="0.15">
      <c r="A36" s="42"/>
      <c r="B36" s="35">
        <v>26</v>
      </c>
      <c r="C36" s="2"/>
      <c r="D36" s="3"/>
      <c r="E36" s="89"/>
      <c r="F36" s="90"/>
      <c r="G36" s="57"/>
      <c r="H36" s="58"/>
    </row>
    <row r="37" spans="1:8" ht="35.1" customHeight="1" x14ac:dyDescent="0.15">
      <c r="A37" s="42"/>
      <c r="B37" s="35">
        <v>27</v>
      </c>
      <c r="C37" s="2"/>
      <c r="D37" s="3"/>
      <c r="E37" s="89"/>
      <c r="F37" s="90"/>
      <c r="G37" s="57"/>
      <c r="H37" s="58"/>
    </row>
    <row r="38" spans="1:8" ht="35.1" customHeight="1" x14ac:dyDescent="0.15">
      <c r="A38" s="42"/>
      <c r="B38" s="35">
        <v>28</v>
      </c>
      <c r="C38" s="2"/>
      <c r="D38" s="3"/>
      <c r="E38" s="89"/>
      <c r="F38" s="90"/>
      <c r="G38" s="57"/>
      <c r="H38" s="58"/>
    </row>
    <row r="39" spans="1:8" ht="35.1" customHeight="1" x14ac:dyDescent="0.15">
      <c r="A39" s="42"/>
      <c r="B39" s="35">
        <v>29</v>
      </c>
      <c r="C39" s="2"/>
      <c r="D39" s="3"/>
      <c r="E39" s="89"/>
      <c r="F39" s="90"/>
      <c r="G39" s="57"/>
      <c r="H39" s="58"/>
    </row>
    <row r="40" spans="1:8" ht="35.1" customHeight="1" x14ac:dyDescent="0.15">
      <c r="A40" s="42"/>
      <c r="B40" s="35">
        <v>30</v>
      </c>
      <c r="C40" s="2"/>
      <c r="D40" s="3"/>
      <c r="E40" s="89"/>
      <c r="F40" s="90"/>
      <c r="G40" s="57"/>
      <c r="H40" s="58"/>
    </row>
    <row r="41" spans="1:8" x14ac:dyDescent="0.15">
      <c r="A41" s="42"/>
      <c r="B41" s="42"/>
      <c r="C41" s="42"/>
      <c r="D41" s="42"/>
      <c r="E41" s="42"/>
      <c r="F41" s="42"/>
      <c r="G41" s="42"/>
    </row>
  </sheetData>
  <sheetProtection algorithmName="SHA-512" hashValue="Ho14nw+TLxRqJbTACSwubmTY34LfzXh82Un9lO+hoYUXLzStmnCjTcZ9PgZB19t7NWw8tTXjdWZdFrCgEffwBQ==" saltValue="vMO9cTz6n0ys/7onBpR/Bw==" spinCount="100000" sheet="1" selectLockedCells="1"/>
  <mergeCells count="40">
    <mergeCell ref="B7:C8"/>
    <mergeCell ref="E7:F7"/>
    <mergeCell ref="E8:F8"/>
    <mergeCell ref="B3:C3"/>
    <mergeCell ref="D3:F3"/>
    <mergeCell ref="B5:C6"/>
    <mergeCell ref="E5:F5"/>
    <mergeCell ref="E6:F6"/>
    <mergeCell ref="E20:F20"/>
    <mergeCell ref="B9:F9"/>
    <mergeCell ref="E10:F10"/>
    <mergeCell ref="E11:F11"/>
    <mergeCell ref="E12:F12"/>
    <mergeCell ref="E13:F13"/>
    <mergeCell ref="E14:F14"/>
    <mergeCell ref="E15:F15"/>
    <mergeCell ref="E16:F16"/>
    <mergeCell ref="E17:F17"/>
    <mergeCell ref="E18:F18"/>
    <mergeCell ref="E19:F19"/>
    <mergeCell ref="E32:F32"/>
    <mergeCell ref="E21:F21"/>
    <mergeCell ref="E22:F22"/>
    <mergeCell ref="E23:F23"/>
    <mergeCell ref="E24:F24"/>
    <mergeCell ref="E25:F25"/>
    <mergeCell ref="E26:F26"/>
    <mergeCell ref="E27:F27"/>
    <mergeCell ref="E28:F28"/>
    <mergeCell ref="E29:F29"/>
    <mergeCell ref="E30:F30"/>
    <mergeCell ref="E31:F31"/>
    <mergeCell ref="E39:F39"/>
    <mergeCell ref="E40:F40"/>
    <mergeCell ref="E33:F33"/>
    <mergeCell ref="E34:F34"/>
    <mergeCell ref="E35:F35"/>
    <mergeCell ref="E36:F36"/>
    <mergeCell ref="E37:F37"/>
    <mergeCell ref="E38:F38"/>
  </mergeCells>
  <phoneticPr fontId="1"/>
  <conditionalFormatting sqref="C11:G40">
    <cfRule type="expression" dxfId="9" priority="4">
      <formula>AND(#REF!="✔",$H11="NG",C11="")</formula>
    </cfRule>
    <cfRule type="expression" dxfId="8" priority="5">
      <formula>AND(#REF!="✔",#REF!="要確認")</formula>
    </cfRule>
  </conditionalFormatting>
  <conditionalFormatting sqref="D6">
    <cfRule type="expression" dxfId="7" priority="10">
      <formula>OR($E$5="車両動態管理システム",$E$5="予約受付システム等",$E$5="AI・IoTによるシステム連係ツール")</formula>
    </cfRule>
  </conditionalFormatting>
  <conditionalFormatting sqref="D3:G3">
    <cfRule type="expression" dxfId="6" priority="9">
      <formula>AND(#REF!="✔",#REF!="エラーあり")</formula>
    </cfRule>
  </conditionalFormatting>
  <conditionalFormatting sqref="E5:F5">
    <cfRule type="expression" dxfId="5" priority="1">
      <formula>AND(#REF!="✔",#REF!="エラーあり")</formula>
    </cfRule>
  </conditionalFormatting>
  <conditionalFormatting sqref="E6:G6">
    <cfRule type="expression" dxfId="4" priority="7">
      <formula>AND(#REF!="✔",#REF!="エラーあり")</formula>
    </cfRule>
    <cfRule type="expression" dxfId="3" priority="11">
      <formula>OR($E$5="車両動態管理システム",$E$5="予約受付システム等",$E$5="AI・IoTによるシステム連係ツール")</formula>
    </cfRule>
  </conditionalFormatting>
  <conditionalFormatting sqref="E7:G7">
    <cfRule type="expression" dxfId="2" priority="3">
      <formula>AND(#REF!="✔",#REF!="エラーあり")</formula>
    </cfRule>
  </conditionalFormatting>
  <conditionalFormatting sqref="E8:G8">
    <cfRule type="expression" dxfId="1" priority="6">
      <formula>AND(#REF!="✔",#REF!="エラーあり")</formula>
    </cfRule>
  </conditionalFormatting>
  <conditionalFormatting sqref="G5">
    <cfRule type="expression" dxfId="0" priority="8">
      <formula>AND(#REF!="✔",#REF!="エラーあり")</formula>
    </cfRule>
  </conditionalFormatting>
  <dataValidations count="2">
    <dataValidation imeMode="hiragana" allowBlank="1" showInputMessage="1" showErrorMessage="1" sqref="C11:C40 D3:E3 E11:E40 F11:G29 E7:G7" xr:uid="{79902CF4-1C0E-4028-B562-31373CACD0F5}"/>
    <dataValidation type="list" allowBlank="1" showInputMessage="1" showErrorMessage="1" sqref="G5" xr:uid="{96092B7E-17C0-4611-9581-B7DC4EBDF217}">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53"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BDB7C70A-BA63-4340-80C9-79DA9B929FEF}">
          <x14:formula1>
            <xm:f>リスト!$A$2:$A$6</xm:f>
          </x14:formula1>
          <xm:sqref>E6:G6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B4"/>
  <sheetViews>
    <sheetView workbookViewId="0"/>
  </sheetViews>
  <sheetFormatPr defaultRowHeight="13.5" x14ac:dyDescent="0.15"/>
  <sheetData>
    <row r="1" spans="1:2" x14ac:dyDescent="0.15">
      <c r="A1" t="s">
        <v>95</v>
      </c>
      <c r="B1" t="s">
        <v>96</v>
      </c>
    </row>
    <row r="2" spans="1:2" x14ac:dyDescent="0.15">
      <c r="A2" t="s">
        <v>97</v>
      </c>
      <c r="B2" t="s">
        <v>98</v>
      </c>
    </row>
    <row r="3" spans="1:2" x14ac:dyDescent="0.15">
      <c r="A3" t="s">
        <v>99</v>
      </c>
      <c r="B3" t="s">
        <v>101</v>
      </c>
    </row>
    <row r="4" spans="1:2" x14ac:dyDescent="0.15">
      <c r="A4" t="s">
        <v>100</v>
      </c>
      <c r="B4">
        <v>20230621</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G46"/>
  <sheetViews>
    <sheetView workbookViewId="0"/>
  </sheetViews>
  <sheetFormatPr defaultRowHeight="13.5" x14ac:dyDescent="0.15"/>
  <cols>
    <col min="1" max="1" width="18.875" bestFit="1" customWidth="1"/>
    <col min="3" max="3" width="7.75" bestFit="1" customWidth="1"/>
    <col min="4" max="7" width="30.625" customWidth="1"/>
  </cols>
  <sheetData>
    <row r="1" spans="1:7" x14ac:dyDescent="0.15">
      <c r="A1" s="1" t="s">
        <v>27</v>
      </c>
      <c r="C1" s="1" t="s">
        <v>20</v>
      </c>
      <c r="D1" s="1" t="s">
        <v>21</v>
      </c>
      <c r="E1" s="1" t="s">
        <v>22</v>
      </c>
      <c r="F1" s="1" t="s">
        <v>23</v>
      </c>
      <c r="G1" s="1" t="s">
        <v>24</v>
      </c>
    </row>
    <row r="2" spans="1:7" x14ac:dyDescent="0.15">
      <c r="A2" t="str">
        <f>IF(シート１!$E$5="車両動態管理システム","デジタコ導入型",IF(シート１!$E$5="予約受付システム等","予約受付システム",IF(シート１!$E$5="AI・IoTによるシステム連係ツール","車両動態管理システム","")))</f>
        <v/>
      </c>
      <c r="C2" t="s">
        <v>28</v>
      </c>
      <c r="D2" t="s">
        <v>25</v>
      </c>
      <c r="E2" t="s">
        <v>26</v>
      </c>
      <c r="G2" t="s">
        <v>37</v>
      </c>
    </row>
    <row r="3" spans="1:7" x14ac:dyDescent="0.15">
      <c r="A3" t="str">
        <f>IF(シート１!$E$5="車両動態管理システム","GPS車載器導入型",IF(シート１!$E$5="予約受付システム等","ASNシステム",IF(シート１!$E$5="AI・IoTによるシステム連係ツール","予約受付システム等","")))</f>
        <v/>
      </c>
      <c r="D3" t="s">
        <v>29</v>
      </c>
      <c r="E3" t="s">
        <v>30</v>
      </c>
      <c r="G3" t="s">
        <v>39</v>
      </c>
    </row>
    <row r="4" spans="1:7" x14ac:dyDescent="0.15">
      <c r="A4" t="str">
        <f>IF(シート１!$E$5="車両動態管理システム","サービス単独型",IF(シート１!$E$5="予約受付システム等","受注情報事前確認システム",IF(シート１!$E$5="AI・IoTによるシステム連係ツール","配車計画システム","")))</f>
        <v/>
      </c>
      <c r="D4" t="s">
        <v>31</v>
      </c>
      <c r="E4" t="s">
        <v>32</v>
      </c>
      <c r="G4" t="s">
        <v>40</v>
      </c>
    </row>
    <row r="5" spans="1:7" x14ac:dyDescent="0.15">
      <c r="A5" t="str">
        <f>IF(シート１!$E$5="予約受付システム等","パレット等管理システム","")</f>
        <v/>
      </c>
      <c r="E5" t="s">
        <v>33</v>
      </c>
    </row>
    <row r="6" spans="1:7" x14ac:dyDescent="0.15">
      <c r="A6" t="str">
        <f>IF(シート１!$E$5="予約受付システム等","パレタイズシステム","")</f>
        <v/>
      </c>
      <c r="E6" t="s">
        <v>34</v>
      </c>
    </row>
    <row r="10" spans="1:7" x14ac:dyDescent="0.15">
      <c r="B10" t="s">
        <v>36</v>
      </c>
    </row>
    <row r="11" spans="1:7" x14ac:dyDescent="0.15">
      <c r="A11" s="4" t="s">
        <v>72</v>
      </c>
    </row>
    <row r="12" spans="1:7" x14ac:dyDescent="0.15">
      <c r="A12" s="5" t="e">
        <f>IF(#REF!="車両動態管理システム","デジタコ導入型",IF(#REF!="予約受付システム等","予約受付システム",IF(#REF!="AI・IoTによるシステム連係ツール","車両動態管理システム","")))</f>
        <v>#REF!</v>
      </c>
    </row>
    <row r="13" spans="1:7" x14ac:dyDescent="0.15">
      <c r="A13" s="5" t="e">
        <f>IF(#REF!="車両動態管理システム","GPS車載器導入型",IF(#REF!="予約受付システム等","ASNシステム",IF(#REF!="AI・IoTによるシステム連係ツール","予約受付システム等","")))</f>
        <v>#REF!</v>
      </c>
    </row>
    <row r="14" spans="1:7" x14ac:dyDescent="0.15">
      <c r="A14" s="5" t="e">
        <f>IF(#REF!="車両動態管理システム","サービス単独型",IF(#REF!="予約受付システム等","受注情報事前確認システム",IF(#REF!="AI・IoTによるシステム連係ツール","配車計画システム","")))</f>
        <v>#REF!</v>
      </c>
    </row>
    <row r="15" spans="1:7" x14ac:dyDescent="0.15">
      <c r="A15" s="5" t="e">
        <f>IF(#REF!="予約受付システム等","パレット等管理システム","")</f>
        <v>#REF!</v>
      </c>
    </row>
    <row r="16" spans="1:7" x14ac:dyDescent="0.15">
      <c r="A16" s="5" t="e">
        <f>IF(#REF!="予約受付システム等","パレタイズシステム","")</f>
        <v>#REF!</v>
      </c>
    </row>
    <row r="21" spans="1:1" x14ac:dyDescent="0.15">
      <c r="A21" s="4" t="s">
        <v>73</v>
      </c>
    </row>
    <row r="22" spans="1:1" x14ac:dyDescent="0.15">
      <c r="A22" s="5" t="e">
        <f>IF(#REF!="車両動態管理システム","デジタコ導入型",IF(#REF!="予約受付システム等","予約受付システム",IF(#REF!="AI・IoTによるシステム連係ツール","車両動態管理システム","")))</f>
        <v>#REF!</v>
      </c>
    </row>
    <row r="23" spans="1:1" x14ac:dyDescent="0.15">
      <c r="A23" s="5" t="e">
        <f>IF(#REF!="車両動態管理システム","GPS車載器導入型",IF(#REF!="予約受付システム等","ASNシステム",IF(#REF!="AI・IoTによるシステム連係ツール","予約受付システム等","")))</f>
        <v>#REF!</v>
      </c>
    </row>
    <row r="24" spans="1:1" x14ac:dyDescent="0.15">
      <c r="A24" s="5" t="e">
        <f>IF(#REF!="車両動態管理システム","サービス単独型",IF(#REF!="予約受付システム等","受注情報事前確認システム",IF(#REF!="AI・IoTによるシステム連係ツール","配車計画システム","")))</f>
        <v>#REF!</v>
      </c>
    </row>
    <row r="25" spans="1:1" x14ac:dyDescent="0.15">
      <c r="A25" s="5" t="e">
        <f>IF(#REF!="予約受付システム等","パレット等管理システム","")</f>
        <v>#REF!</v>
      </c>
    </row>
    <row r="26" spans="1:1" x14ac:dyDescent="0.15">
      <c r="A26" s="5" t="e">
        <f>IF(#REF!="予約受付システム等","パレタイズシステム","")</f>
        <v>#REF!</v>
      </c>
    </row>
    <row r="31" spans="1:1" x14ac:dyDescent="0.15">
      <c r="A31" s="4" t="s">
        <v>74</v>
      </c>
    </row>
    <row r="32" spans="1:1" x14ac:dyDescent="0.15">
      <c r="A32" s="5" t="e">
        <f>IF(#REF!="車両動態管理システム","デジタコ導入型",IF(#REF!="予約受付システム等","予約受付システム",IF(#REF!="AI・IoTによるシステム連係ツール","車両動態管理システム","")))</f>
        <v>#REF!</v>
      </c>
    </row>
    <row r="33" spans="1:1" x14ac:dyDescent="0.15">
      <c r="A33" s="5" t="e">
        <f>IF(#REF!="車両動態管理システム","GPS車載器導入型",IF(#REF!="予約受付システム等","ASNシステム",IF(#REF!="AI・IoTによるシステム連係ツール","予約受付システム等","")))</f>
        <v>#REF!</v>
      </c>
    </row>
    <row r="34" spans="1:1" x14ac:dyDescent="0.15">
      <c r="A34" s="5" t="e">
        <f>IF(#REF!="車両動態管理システム","サービス単独型",IF(#REF!="予約受付システム等","受注情報事前確認システム",IF(#REF!="AI・IoTによるシステム連係ツール","配車計画システム","")))</f>
        <v>#REF!</v>
      </c>
    </row>
    <row r="35" spans="1:1" x14ac:dyDescent="0.15">
      <c r="A35" s="5" t="e">
        <f>IF(#REF!="予約受付システム等","パレット等管理システム","")</f>
        <v>#REF!</v>
      </c>
    </row>
    <row r="36" spans="1:1" x14ac:dyDescent="0.15">
      <c r="A36" s="5" t="e">
        <f>IF(#REF!="予約受付システム等","パレタイズシステム","")</f>
        <v>#REF!</v>
      </c>
    </row>
    <row r="41" spans="1:1" x14ac:dyDescent="0.15">
      <c r="A41" s="4" t="s">
        <v>75</v>
      </c>
    </row>
    <row r="42" spans="1:1" x14ac:dyDescent="0.15">
      <c r="A42" s="5" t="e">
        <f>IF(#REF!="車両動態管理システム","デジタコ導入型",IF(#REF!="予約受付システム等","予約受付システム",IF(#REF!="AI・IoTによるシステム連係ツール","車両動態管理システム","")))</f>
        <v>#REF!</v>
      </c>
    </row>
    <row r="43" spans="1:1" x14ac:dyDescent="0.15">
      <c r="A43" s="5" t="e">
        <f>IF(#REF!="車両動態管理システム","GPS車載器導入型",IF(#REF!="予約受付システム等","ASNシステム",IF(#REF!="AI・IoTによるシステム連係ツール","予約受付システム等","")))</f>
        <v>#REF!</v>
      </c>
    </row>
    <row r="44" spans="1:1" x14ac:dyDescent="0.15">
      <c r="A44" s="5" t="e">
        <f>IF(#REF!="車両動態管理システム","サービス単独型",IF(#REF!="予約受付システム等","受注情報事前確認システム",IF(#REF!="AI・IoTによるシステム連係ツール","配車計画システム","")))</f>
        <v>#REF!</v>
      </c>
    </row>
    <row r="45" spans="1:1" x14ac:dyDescent="0.15">
      <c r="A45" s="5" t="e">
        <f>IF(#REF!="予約受付システム等","パレット等管理システム","")</f>
        <v>#REF!</v>
      </c>
    </row>
    <row r="46" spans="1:1" x14ac:dyDescent="0.15">
      <c r="A46" s="5" t="e">
        <f>IF(#REF!="予約受付システム等","パレタイズシステム","")</f>
        <v>#REF!</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使用機器・部品一覧_記入例</vt:lpstr>
      <vt:lpstr>シート１</vt:lpstr>
      <vt:lpstr>シート2</vt:lpstr>
      <vt:lpstr>シート3</vt:lpstr>
      <vt:lpstr>シート4</vt:lpstr>
      <vt:lpstr>シート5</vt:lpstr>
      <vt:lpstr>インポート</vt:lpstr>
      <vt:lpstr>リスト</vt:lpstr>
      <vt:lpstr>シート１!Print_Area</vt:lpstr>
      <vt:lpstr>シート2!Print_Area</vt:lpstr>
      <vt:lpstr>シート3!Print_Area</vt:lpstr>
      <vt:lpstr>シート4!Print_Area</vt:lpstr>
      <vt:lpstr>シート5!Print_Area</vt:lpstr>
      <vt:lpstr>使用機器・部品一覧_記入例!Print_Area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2023-06-16T06:38:00Z</cp:lastPrinted>
  <dcterms:created xsi:type="dcterms:W3CDTF">2018-06-29T13:42:59Z</dcterms:created>
  <dcterms:modified xsi:type="dcterms:W3CDTF">2023-06-21T01:49:24Z</dcterms:modified>
  <cp:category/>
  <cp:contentStatus/>
</cp:coreProperties>
</file>