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 codeName="ThisWorkbook"/>
  <xr:revisionPtr revIDLastSave="0" documentId="8_{BC958E76-7613-451A-A980-C8E8665D69BA}" xr6:coauthVersionLast="47" xr6:coauthVersionMax="47" xr10:uidLastSave="{00000000-0000-0000-0000-000000000000}"/>
  <workbookProtection workbookAlgorithmName="SHA-512" workbookHashValue="xPFWX4Z5BczBr1TPuWFrWQgvtAr5aY9kO0fn3F+jhWJW8fU+IheRJjL6aJxEf6hvmRW+YmIpFHHRHFYPdIXinA==" workbookSaltValue="/3dwSIs9e/EjA33meRjy4g==" workbookSpinCount="100000" lockStructure="1"/>
  <bookViews>
    <workbookView xWindow="-28920" yWindow="-8145" windowWidth="29040" windowHeight="15840" tabRatio="711" xr2:uid="{00000000-000D-0000-FFFF-FFFF00000000}"/>
  </bookViews>
  <sheets>
    <sheet name="算出シート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E9" i="15" l="1"/>
  <c r="E8" i="15"/>
  <c r="E7" i="15"/>
  <c r="E6" i="15"/>
</calcChain>
</file>

<file path=xl/sharedStrings.xml><?xml version="1.0" encoding="utf-8"?>
<sst xmlns="http://schemas.openxmlformats.org/spreadsheetml/2006/main" count="31" uniqueCount="28">
  <si>
    <t>単位</t>
    <rPh sb="0" eb="2">
      <t>タンイ</t>
    </rPh>
    <phoneticPr fontId="6"/>
  </si>
  <si>
    <t>　軽油</t>
    <rPh sb="1" eb="3">
      <t>ケイユ</t>
    </rPh>
    <phoneticPr fontId="6"/>
  </si>
  <si>
    <t>■軽油換算表</t>
    <rPh sb="1" eb="3">
      <t>ケイユ</t>
    </rPh>
    <rPh sb="3" eb="5">
      <t>カンサン</t>
    </rPh>
    <rPh sb="5" eb="6">
      <t>ヒョウ</t>
    </rPh>
    <phoneticPr fontId="2"/>
  </si>
  <si>
    <t>・軽油以外の燃料種の場合は、下表等により軽油に換算した省エネ量・効果を報告すること</t>
    <rPh sb="1" eb="3">
      <t>ケイユ</t>
    </rPh>
    <rPh sb="3" eb="5">
      <t>イガイ</t>
    </rPh>
    <rPh sb="6" eb="8">
      <t>ネンリョウ</t>
    </rPh>
    <rPh sb="8" eb="9">
      <t>シュ</t>
    </rPh>
    <rPh sb="10" eb="12">
      <t>バアイ</t>
    </rPh>
    <rPh sb="14" eb="16">
      <t>カヒョウ</t>
    </rPh>
    <rPh sb="16" eb="17">
      <t>トウ</t>
    </rPh>
    <rPh sb="20" eb="22">
      <t>ケイユ</t>
    </rPh>
    <rPh sb="23" eb="25">
      <t>カンサン</t>
    </rPh>
    <rPh sb="27" eb="28">
      <t>ショウ</t>
    </rPh>
    <rPh sb="30" eb="31">
      <t>リョウ</t>
    </rPh>
    <rPh sb="32" eb="34">
      <t>コウカ</t>
    </rPh>
    <rPh sb="35" eb="37">
      <t>ホウコク</t>
    </rPh>
    <phoneticPr fontId="2"/>
  </si>
  <si>
    <t>燃料種</t>
    <rPh sb="0" eb="2">
      <t>ネンリョウ</t>
    </rPh>
    <rPh sb="2" eb="3">
      <t>シュ</t>
    </rPh>
    <phoneticPr fontId="2"/>
  </si>
  <si>
    <t>燃料量</t>
    <rPh sb="0" eb="2">
      <t>ネンリョウ</t>
    </rPh>
    <rPh sb="2" eb="3">
      <t>リョウ</t>
    </rPh>
    <phoneticPr fontId="6"/>
  </si>
  <si>
    <t>軽油換算量
[L]</t>
    <phoneticPr fontId="2"/>
  </si>
  <si>
    <t>L</t>
    <phoneticPr fontId="6"/>
  </si>
  <si>
    <t>　ガソリン</t>
    <phoneticPr fontId="6"/>
  </si>
  <si>
    <t>　LPG　（リットル）</t>
    <phoneticPr fontId="2"/>
  </si>
  <si>
    <t>　LPG　（キログラム）</t>
    <phoneticPr fontId="2"/>
  </si>
  <si>
    <t>kg</t>
    <phoneticPr fontId="6"/>
  </si>
  <si>
    <t>　CNG</t>
    <phoneticPr fontId="2"/>
  </si>
  <si>
    <r>
      <t>m</t>
    </r>
    <r>
      <rPr>
        <vertAlign val="superscript"/>
        <sz val="10"/>
        <rFont val="ＭＳ Ｐゴシック"/>
        <family val="3"/>
        <charset val="128"/>
      </rPr>
      <t>3</t>
    </r>
    <phoneticPr fontId="6"/>
  </si>
  <si>
    <t>【参考】軽油換算について</t>
    <rPh sb="1" eb="3">
      <t>サンコウ</t>
    </rPh>
    <rPh sb="4" eb="6">
      <t>ケイユ</t>
    </rPh>
    <phoneticPr fontId="2"/>
  </si>
  <si>
    <t>・軽油換算値（ℓ）＝各燃料の使用量(ℓ等)×（各燃料の単位発熱量の係数÷軽油の単位発熱量の係数）</t>
    <rPh sb="1" eb="3">
      <t>ケイユ</t>
    </rPh>
    <rPh sb="3" eb="6">
      <t>カンサンチ</t>
    </rPh>
    <rPh sb="10" eb="11">
      <t>カク</t>
    </rPh>
    <rPh sb="19" eb="20">
      <t>トウ</t>
    </rPh>
    <phoneticPr fontId="6"/>
  </si>
  <si>
    <t>・単位発熱量の係数：エネルギーの使用の合理化等に関する法律施行規則（下表）</t>
    <rPh sb="34" eb="36">
      <t>カヒョウ</t>
    </rPh>
    <phoneticPr fontId="6"/>
  </si>
  <si>
    <t>その他可燃性天然ガス</t>
    <phoneticPr fontId="6"/>
  </si>
  <si>
    <t>GJ/km3</t>
    <phoneticPr fontId="6"/>
  </si>
  <si>
    <t>LPG</t>
    <phoneticPr fontId="6"/>
  </si>
  <si>
    <t>50.8*0.56</t>
    <phoneticPr fontId="2"/>
  </si>
  <si>
    <t>GJ/kl</t>
    <phoneticPr fontId="6"/>
  </si>
  <si>
    <t>揮発油</t>
    <rPh sb="0" eb="3">
      <t>キハツユ</t>
    </rPh>
    <phoneticPr fontId="6"/>
  </si>
  <si>
    <t>軽油</t>
    <rPh sb="0" eb="2">
      <t>ケイユ</t>
    </rPh>
    <phoneticPr fontId="6"/>
  </si>
  <si>
    <t>GJ/kl</t>
    <phoneticPr fontId="6"/>
  </si>
  <si>
    <t>原油</t>
    <rPh sb="0" eb="2">
      <t>ゲンユ</t>
    </rPh>
    <phoneticPr fontId="6"/>
  </si>
  <si>
    <t>GJ/kl</t>
    <phoneticPr fontId="6"/>
  </si>
  <si>
    <t>※LPG：石油ガス税法施行令より液比重を0.56 kg/lとする。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</si>
</sst>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8" fillId="0" borderId="0" xfId="0" applyNumberFormat="1" applyFont="1" applyBorder="1" applyAlignment="1">
      <alignment horizontal="centerContinuous" vertical="center"/>
    </xf>
    <xf numFmtId="0" fontId="3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left" vertical="center"/>
    </xf>
    <xf numFmtId="0" fontId="9" fillId="3" borderId="7" xfId="1" applyNumberFormat="1" applyFont="1" applyFill="1" applyBorder="1" applyAlignment="1" applyProtection="1">
      <alignment horizontal="center" vertical="center" shrinkToFit="1"/>
      <protection locked="0"/>
    </xf>
    <xf numFmtId="176" fontId="9" fillId="0" borderId="8" xfId="0" applyNumberFormat="1" applyFont="1" applyFill="1" applyBorder="1" applyAlignment="1">
      <alignment horizontal="center" vertical="center"/>
    </xf>
    <xf numFmtId="0" fontId="12" fillId="0" borderId="6" xfId="1" applyNumberFormat="1" applyFont="1" applyFill="1" applyBorder="1" applyAlignment="1">
      <alignment vertical="center" shrinkToFit="1"/>
    </xf>
    <xf numFmtId="176" fontId="9" fillId="0" borderId="9" xfId="0" applyNumberFormat="1" applyFont="1" applyFill="1" applyBorder="1" applyAlignment="1">
      <alignment horizontal="left" vertical="center"/>
    </xf>
    <xf numFmtId="0" fontId="9" fillId="3" borderId="10" xfId="1" applyNumberFormat="1" applyFont="1" applyFill="1" applyBorder="1" applyAlignment="1" applyProtection="1">
      <alignment horizontal="center" vertical="center" shrinkToFit="1"/>
      <protection locked="0"/>
    </xf>
    <xf numFmtId="176" fontId="9" fillId="0" borderId="11" xfId="0" applyNumberFormat="1" applyFont="1" applyFill="1" applyBorder="1" applyAlignment="1">
      <alignment horizontal="center" vertical="center"/>
    </xf>
    <xf numFmtId="0" fontId="12" fillId="0" borderId="9" xfId="1" applyNumberFormat="1" applyFont="1" applyFill="1" applyBorder="1" applyAlignment="1">
      <alignment vertical="center" shrinkToFit="1"/>
    </xf>
    <xf numFmtId="176" fontId="9" fillId="0" borderId="9" xfId="0" applyNumberFormat="1" applyFont="1" applyFill="1" applyBorder="1" applyAlignment="1">
      <alignment vertical="center" wrapText="1"/>
    </xf>
    <xf numFmtId="176" fontId="9" fillId="0" borderId="12" xfId="0" applyNumberFormat="1" applyFont="1" applyFill="1" applyBorder="1" applyAlignment="1">
      <alignment vertical="center" wrapText="1"/>
    </xf>
    <xf numFmtId="0" fontId="9" fillId="3" borderId="13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Fill="1" applyBorder="1" applyAlignment="1">
      <alignment horizontal="center" vertical="center"/>
    </xf>
    <xf numFmtId="0" fontId="12" fillId="0" borderId="12" xfId="1" applyNumberFormat="1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vertical="center" wrapText="1"/>
    </xf>
    <xf numFmtId="0" fontId="10" fillId="0" borderId="0" xfId="3" applyFont="1">
      <alignment vertical="center"/>
    </xf>
    <xf numFmtId="0" fontId="10" fillId="0" borderId="0" xfId="3" applyFont="1" applyAlignment="1">
      <alignment vertical="center"/>
    </xf>
    <xf numFmtId="0" fontId="10" fillId="0" borderId="2" xfId="3" applyFont="1" applyFill="1" applyBorder="1" applyAlignment="1">
      <alignment vertical="center" shrinkToFit="1"/>
    </xf>
    <xf numFmtId="0" fontId="10" fillId="0" borderId="1" xfId="3" applyFont="1" applyFill="1" applyBorder="1">
      <alignment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vertical="center"/>
    </xf>
    <xf numFmtId="0" fontId="10" fillId="0" borderId="1" xfId="3" applyFont="1" applyFill="1" applyBorder="1" applyAlignment="1">
      <alignment horizontal="right" vertical="center"/>
    </xf>
    <xf numFmtId="0" fontId="0" fillId="0" borderId="0" xfId="0" applyProtection="1">
      <alignment vertical="center"/>
    </xf>
  </cellXfs>
  <cellStyles count="4">
    <cellStyle name="桁区切り" xfId="1" builtinId="6"/>
    <cellStyle name="標準" xfId="0" builtinId="0"/>
    <cellStyle name="標準 2" xfId="2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7C80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2">
            <a:lumMod val="20000"/>
            <a:lumOff val="80000"/>
          </a:schemeClr>
        </a:solidFill>
        <a:ln w="25400">
          <a:solidFill>
            <a:schemeClr val="accent2"/>
          </a:solidFill>
        </a:ln>
      </a:spPr>
      <a:bodyPr vertOverflow="clip" horzOverflow="clip" rtlCol="0" anchor="t"/>
      <a:lstStyle>
        <a:defPPr algn="l">
          <a:defRPr kumimoji="1" sz="1100">
            <a:solidFill>
              <a:sysClr val="windowText" lastClr="00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C00000"/>
  </sheetPr>
  <dimension ref="A1:K20"/>
  <sheetViews>
    <sheetView showGridLines="0" tabSelected="1" zoomScaleNormal="100" workbookViewId="0">
      <selection activeCell="C5" sqref="C5"/>
    </sheetView>
  </sheetViews>
  <sheetFormatPr defaultRowHeight="13.5" x14ac:dyDescent="0.15"/>
  <cols>
    <col min="1" max="1" width="4.625" customWidth="1"/>
    <col min="2" max="2" width="15.625" customWidth="1"/>
    <col min="3" max="3" width="11.375" customWidth="1"/>
    <col min="4" max="4" width="6.625" customWidth="1"/>
    <col min="5" max="5" width="15.625" customWidth="1"/>
    <col min="6" max="6" width="4.625" customWidth="1"/>
    <col min="7" max="7" width="15.625" customWidth="1"/>
    <col min="8" max="8" width="16.625" customWidth="1"/>
    <col min="10" max="10" width="15.625" customWidth="1"/>
    <col min="11" max="11" width="4.625" customWidth="1"/>
  </cols>
  <sheetData>
    <row r="1" spans="1:11" x14ac:dyDescent="0.15">
      <c r="A1" s="30"/>
    </row>
    <row r="2" spans="1:11" ht="17.45" customHeight="1" x14ac:dyDescent="0.15">
      <c r="B2" s="3" t="s">
        <v>2</v>
      </c>
      <c r="C2" s="2"/>
      <c r="D2" s="2"/>
      <c r="E2" s="2"/>
    </row>
    <row r="3" spans="1:11" ht="17.45" customHeight="1" x14ac:dyDescent="0.15">
      <c r="B3" s="4" t="s">
        <v>3</v>
      </c>
      <c r="C3" s="2"/>
      <c r="D3" s="2"/>
      <c r="E3" s="2"/>
    </row>
    <row r="4" spans="1:11" ht="24" x14ac:dyDescent="0.15">
      <c r="B4" s="5" t="s">
        <v>4</v>
      </c>
      <c r="C4" s="6" t="s">
        <v>5</v>
      </c>
      <c r="D4" s="7" t="s">
        <v>0</v>
      </c>
      <c r="E4" s="8" t="s">
        <v>6</v>
      </c>
    </row>
    <row r="5" spans="1:11" ht="27.75" customHeight="1" x14ac:dyDescent="0.15">
      <c r="B5" s="9" t="s">
        <v>1</v>
      </c>
      <c r="C5" s="10"/>
      <c r="D5" s="11" t="s">
        <v>7</v>
      </c>
      <c r="E5" s="12">
        <f>C5*37.7/37.7</f>
        <v>0</v>
      </c>
    </row>
    <row r="6" spans="1:11" ht="27.75" customHeight="1" x14ac:dyDescent="0.15">
      <c r="B6" s="13" t="s">
        <v>8</v>
      </c>
      <c r="C6" s="14"/>
      <c r="D6" s="15" t="s">
        <v>7</v>
      </c>
      <c r="E6" s="16">
        <f>C6*34.6/37.7</f>
        <v>0</v>
      </c>
    </row>
    <row r="7" spans="1:11" ht="27.75" customHeight="1" x14ac:dyDescent="0.15">
      <c r="B7" s="17" t="s">
        <v>9</v>
      </c>
      <c r="C7" s="14"/>
      <c r="D7" s="15" t="s">
        <v>7</v>
      </c>
      <c r="E7" s="16">
        <f>0.56*C7*50.8/37.7</f>
        <v>0</v>
      </c>
    </row>
    <row r="8" spans="1:11" ht="27.75" customHeight="1" x14ac:dyDescent="0.15">
      <c r="B8" s="17" t="s">
        <v>10</v>
      </c>
      <c r="C8" s="14"/>
      <c r="D8" s="15" t="s">
        <v>11</v>
      </c>
      <c r="E8" s="16">
        <f>C8*50.8/37.7</f>
        <v>0</v>
      </c>
    </row>
    <row r="9" spans="1:11" ht="27.75" customHeight="1" x14ac:dyDescent="0.15">
      <c r="B9" s="18" t="s">
        <v>12</v>
      </c>
      <c r="C9" s="19"/>
      <c r="D9" s="20" t="s">
        <v>13</v>
      </c>
      <c r="E9" s="21">
        <f>C9*43.5/37.7</f>
        <v>0</v>
      </c>
      <c r="K9" s="22"/>
    </row>
    <row r="11" spans="1:11" x14ac:dyDescent="0.15">
      <c r="C11" s="1"/>
    </row>
    <row r="12" spans="1:11" x14ac:dyDescent="0.15">
      <c r="B12" t="s">
        <v>14</v>
      </c>
    </row>
    <row r="13" spans="1:11" x14ac:dyDescent="0.15">
      <c r="B13" s="23" t="s">
        <v>15</v>
      </c>
    </row>
    <row r="14" spans="1:11" x14ac:dyDescent="0.15">
      <c r="B14" s="24" t="s">
        <v>16</v>
      </c>
    </row>
    <row r="15" spans="1:11" x14ac:dyDescent="0.15">
      <c r="B15" s="25" t="s">
        <v>17</v>
      </c>
      <c r="C15" s="26">
        <v>43.5</v>
      </c>
      <c r="D15" s="27" t="s">
        <v>18</v>
      </c>
    </row>
    <row r="16" spans="1:11" x14ac:dyDescent="0.15">
      <c r="B16" s="28" t="s">
        <v>19</v>
      </c>
      <c r="C16" s="29" t="s">
        <v>20</v>
      </c>
      <c r="D16" s="27" t="s">
        <v>21</v>
      </c>
    </row>
    <row r="17" spans="2:4" x14ac:dyDescent="0.15">
      <c r="B17" s="28" t="s">
        <v>22</v>
      </c>
      <c r="C17" s="26">
        <v>34.6</v>
      </c>
      <c r="D17" s="27" t="s">
        <v>21</v>
      </c>
    </row>
    <row r="18" spans="2:4" x14ac:dyDescent="0.15">
      <c r="B18" s="28" t="s">
        <v>23</v>
      </c>
      <c r="C18" s="26">
        <v>37.700000000000003</v>
      </c>
      <c r="D18" s="27" t="s">
        <v>24</v>
      </c>
    </row>
    <row r="19" spans="2:4" x14ac:dyDescent="0.15">
      <c r="B19" s="28" t="s">
        <v>25</v>
      </c>
      <c r="C19" s="26">
        <v>38.200000000000003</v>
      </c>
      <c r="D19" s="27" t="s">
        <v>26</v>
      </c>
    </row>
    <row r="20" spans="2:4" x14ac:dyDescent="0.15">
      <c r="B20" s="23" t="s">
        <v>27</v>
      </c>
    </row>
  </sheetData>
  <sheetProtection algorithmName="SHA-512" hashValue="ffsbPUioU1o7O6xYmg0aGW5KsRE8OJTYzpY/OPPxPj5Z3VHQKeM/Wl8+XUO1U7xJ8+0yUjswHLkXasgVNSK9fw==" saltValue="CNfYDEQZ3eagc4t8yzNYEA==" spinCount="100000" sheet="1" selectLockedCells="1"/>
  <phoneticPr fontId="2"/>
  <dataValidations count="1">
    <dataValidation imeMode="halfAlpha" allowBlank="1" showInputMessage="1" showErrorMessage="1" sqref="C5:C9" xr:uid="{00000000-0002-0000-0600-000000000000}"/>
  </dataValidation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算出シート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2018-07-04T01:08:19Z</dcterms:created>
  <dcterms:modified xsi:type="dcterms:W3CDTF">2022-08-08T08:55:00Z</dcterms:modified>
</cp:coreProperties>
</file>