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24226"/>
  <xr:revisionPtr revIDLastSave="0" documentId="13_ncr:1_{3751C4D9-A36F-49DD-935A-5A04EA575398}" xr6:coauthVersionLast="47" xr6:coauthVersionMax="47" xr10:uidLastSave="{00000000-0000-0000-0000-000000000000}"/>
  <workbookProtection workbookAlgorithmName="SHA-512" workbookHashValue="xYDiITrbzBRiOWwBCRkp/uPxm9QNOmYflHpVXf4nLm5KMS88mrobdfDFJME61BGbmZJ/uj+R12lE9uM1OPxL0Q==" workbookSaltValue="5EuY1anF6Lmpz2q3VszqSg==" workbookSpinCount="100000" lockStructure="1"/>
  <bookViews>
    <workbookView xWindow="780" yWindow="780" windowWidth="14760" windowHeight="14790" xr2:uid="{00000000-000D-0000-FFFF-FFFF00000000}"/>
  </bookViews>
  <sheets>
    <sheet name="見積書 " sheetId="5" r:id="rId1"/>
    <sheet name="見積書 (記入例)" sheetId="6" r:id="rId2"/>
    <sheet name="項目リスト" sheetId="3" state="hidden" r:id="rId3"/>
  </sheets>
  <definedNames>
    <definedName name="AI・IoTによるシステム連係ツール">項目リスト!$E$3:$E$5</definedName>
    <definedName name="_xlnm.Print_Area" localSheetId="0">'見積書 '!$A$1:$S$63</definedName>
    <definedName name="_xlnm.Print_Area" localSheetId="1">'見積書 (記入例)'!$A$1:$AD$82</definedName>
    <definedName name="システム">項目リスト!$A$3:$A$5</definedName>
    <definedName name="車両動態管理システム">項目リスト!$B$3:$B$5</definedName>
    <definedName name="配車計画システム">項目リスト!$D$3</definedName>
    <definedName name="予約受付システム等">項目リスト!$C$3:$C$7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5" l="1"/>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U21" i="5" l="1"/>
  <c r="K54" i="5" l="1"/>
  <c r="K56" i="5"/>
  <c r="K55" i="5" l="1"/>
  <c r="U14" i="5"/>
  <c r="K57" i="5" l="1"/>
  <c r="P57" i="5" s="1"/>
  <c r="O14" i="5" l="1"/>
  <c r="O10" i="5" s="1"/>
  <c r="O12" i="5"/>
</calcChain>
</file>

<file path=xl/sharedStrings.xml><?xml version="1.0" encoding="utf-8"?>
<sst xmlns="http://schemas.openxmlformats.org/spreadsheetml/2006/main" count="76" uniqueCount="67">
  <si>
    <t>項目</t>
    <rPh sb="0" eb="2">
      <t>コウモク</t>
    </rPh>
    <phoneticPr fontId="1"/>
  </si>
  <si>
    <t>品名</t>
    <rPh sb="0" eb="2">
      <t>ヒンメイ</t>
    </rPh>
    <phoneticPr fontId="1"/>
  </si>
  <si>
    <t>型式</t>
    <rPh sb="0" eb="2">
      <t>カタシキ</t>
    </rPh>
    <phoneticPr fontId="1"/>
  </si>
  <si>
    <t>数量</t>
    <rPh sb="0" eb="2">
      <t>スウリョウ</t>
    </rPh>
    <phoneticPr fontId="1"/>
  </si>
  <si>
    <t>単位</t>
    <rPh sb="0" eb="2">
      <t>タンイ</t>
    </rPh>
    <phoneticPr fontId="1"/>
  </si>
  <si>
    <t>申請者名</t>
    <rPh sb="0" eb="2">
      <t>シンセイ</t>
    </rPh>
    <rPh sb="2" eb="3">
      <t>シャ</t>
    </rPh>
    <rPh sb="3" eb="4">
      <t>メイ</t>
    </rPh>
    <phoneticPr fontId="1"/>
  </si>
  <si>
    <t>御中</t>
    <rPh sb="0" eb="2">
      <t>オンチュウ</t>
    </rPh>
    <phoneticPr fontId="1"/>
  </si>
  <si>
    <t>見積書</t>
    <rPh sb="0" eb="3">
      <t>ミツモリショ</t>
    </rPh>
    <phoneticPr fontId="1"/>
  </si>
  <si>
    <t>販売会社</t>
    <rPh sb="0" eb="2">
      <t>ハンバイ</t>
    </rPh>
    <rPh sb="2" eb="4">
      <t>ガイシャ</t>
    </rPh>
    <phoneticPr fontId="1"/>
  </si>
  <si>
    <t>法人名</t>
    <rPh sb="0" eb="2">
      <t>ホウジン</t>
    </rPh>
    <rPh sb="2" eb="3">
      <t>メイ</t>
    </rPh>
    <phoneticPr fontId="1"/>
  </si>
  <si>
    <t>住所</t>
    <rPh sb="0" eb="2">
      <t>ジュウショ</t>
    </rPh>
    <phoneticPr fontId="1"/>
  </si>
  <si>
    <t>担当者名</t>
    <rPh sb="0" eb="3">
      <t>タントウシャ</t>
    </rPh>
    <rPh sb="3" eb="4">
      <t>メイ</t>
    </rPh>
    <phoneticPr fontId="1"/>
  </si>
  <si>
    <t>電話番号</t>
    <rPh sb="0" eb="2">
      <t>デンワ</t>
    </rPh>
    <rPh sb="2" eb="4">
      <t>バンゴウ</t>
    </rPh>
    <phoneticPr fontId="1"/>
  </si>
  <si>
    <t>F　　A　　X</t>
    <phoneticPr fontId="1"/>
  </si>
  <si>
    <t>E - m a i l</t>
    <phoneticPr fontId="1"/>
  </si>
  <si>
    <t>合計金額</t>
    <rPh sb="0" eb="2">
      <t>ゴウケイ</t>
    </rPh>
    <rPh sb="2" eb="4">
      <t>キンガク</t>
    </rPh>
    <phoneticPr fontId="1"/>
  </si>
  <si>
    <t>税込</t>
    <rPh sb="0" eb="2">
      <t>ゼイコ</t>
    </rPh>
    <phoneticPr fontId="1"/>
  </si>
  <si>
    <t>税抜</t>
    <rPh sb="0" eb="1">
      <t>ゼイ</t>
    </rPh>
    <rPh sb="1" eb="2">
      <t>ヌ</t>
    </rPh>
    <phoneticPr fontId="1"/>
  </si>
  <si>
    <t>円</t>
    <rPh sb="0" eb="1">
      <t>エン</t>
    </rPh>
    <phoneticPr fontId="1"/>
  </si>
  <si>
    <t>消費税</t>
    <rPh sb="0" eb="3">
      <t>ショウヒゼイ</t>
    </rPh>
    <phoneticPr fontId="1"/>
  </si>
  <si>
    <t>支払条件</t>
    <rPh sb="0" eb="2">
      <t>シハライ</t>
    </rPh>
    <rPh sb="2" eb="4">
      <t>ジョウケン</t>
    </rPh>
    <phoneticPr fontId="1"/>
  </si>
  <si>
    <t>見積作成日</t>
    <rPh sb="0" eb="2">
      <t>ミツモリ</t>
    </rPh>
    <rPh sb="2" eb="4">
      <t>サクセイ</t>
    </rPh>
    <rPh sb="4" eb="5">
      <t>ビ</t>
    </rPh>
    <phoneticPr fontId="1"/>
  </si>
  <si>
    <t>見積有効期限</t>
    <rPh sb="0" eb="2">
      <t>ミツモリ</t>
    </rPh>
    <rPh sb="2" eb="4">
      <t>ユウコウ</t>
    </rPh>
    <rPh sb="4" eb="6">
      <t>キゲン</t>
    </rPh>
    <phoneticPr fontId="1"/>
  </si>
  <si>
    <t>まで</t>
    <phoneticPr fontId="1"/>
  </si>
  <si>
    <t>作成</t>
    <rPh sb="0" eb="2">
      <t>サクセイ</t>
    </rPh>
    <phoneticPr fontId="1"/>
  </si>
  <si>
    <t>単価（円）</t>
    <rPh sb="0" eb="2">
      <t>タンカ</t>
    </rPh>
    <rPh sb="3" eb="4">
      <t>エン</t>
    </rPh>
    <phoneticPr fontId="1"/>
  </si>
  <si>
    <t>金額（円）</t>
    <rPh sb="0" eb="2">
      <t>キンガク</t>
    </rPh>
    <rPh sb="3" eb="4">
      <t>エン</t>
    </rPh>
    <phoneticPr fontId="1"/>
  </si>
  <si>
    <t>合計欄</t>
    <rPh sb="0" eb="2">
      <t>ゴウケイ</t>
    </rPh>
    <rPh sb="2" eb="3">
      <t>ラン</t>
    </rPh>
    <phoneticPr fontId="1"/>
  </si>
  <si>
    <t>備考欄</t>
    <rPh sb="0" eb="2">
      <t>ビコウ</t>
    </rPh>
    <rPh sb="2" eb="3">
      <t>ラン</t>
    </rPh>
    <phoneticPr fontId="1"/>
  </si>
  <si>
    <t>車両動態管理システム</t>
    <rPh sb="0" eb="2">
      <t>シャリョウ</t>
    </rPh>
    <rPh sb="2" eb="4">
      <t>ドウタイ</t>
    </rPh>
    <rPh sb="4" eb="6">
      <t>カンリ</t>
    </rPh>
    <phoneticPr fontId="1"/>
  </si>
  <si>
    <t>合　　　計（税抜）</t>
    <rPh sb="0" eb="1">
      <t>ゴウ</t>
    </rPh>
    <rPh sb="4" eb="5">
      <t>ケイ</t>
    </rPh>
    <rPh sb="6" eb="7">
      <t>ゼイ</t>
    </rPh>
    <rPh sb="7" eb="8">
      <t>ヌ</t>
    </rPh>
    <phoneticPr fontId="1"/>
  </si>
  <si>
    <t>配車計画システム</t>
    <rPh sb="0" eb="2">
      <t>ハイシャ</t>
    </rPh>
    <rPh sb="2" eb="4">
      <t>ケイカク</t>
    </rPh>
    <phoneticPr fontId="1"/>
  </si>
  <si>
    <t>見積書番号</t>
    <rPh sb="0" eb="3">
      <t>ミツモリショ</t>
    </rPh>
    <rPh sb="3" eb="5">
      <t>バンゴウ</t>
    </rPh>
    <phoneticPr fontId="1"/>
  </si>
  <si>
    <t>補助対象区分</t>
    <rPh sb="0" eb="2">
      <t>ホジョ</t>
    </rPh>
    <rPh sb="2" eb="4">
      <t>タイショウ</t>
    </rPh>
    <rPh sb="4" eb="6">
      <t>クブン</t>
    </rPh>
    <phoneticPr fontId="1"/>
  </si>
  <si>
    <t>システム</t>
    <phoneticPr fontId="1"/>
  </si>
  <si>
    <t>設計開発費</t>
    <rPh sb="0" eb="2">
      <t>セッケイ</t>
    </rPh>
    <rPh sb="2" eb="4">
      <t>カイハツ</t>
    </rPh>
    <rPh sb="4" eb="5">
      <t>ヒ</t>
    </rPh>
    <phoneticPr fontId="1"/>
  </si>
  <si>
    <t>設備費</t>
    <rPh sb="0" eb="3">
      <t>セツビヒ</t>
    </rPh>
    <phoneticPr fontId="1"/>
  </si>
  <si>
    <t>諸経費</t>
    <rPh sb="0" eb="3">
      <t>ショケイヒ</t>
    </rPh>
    <phoneticPr fontId="1"/>
  </si>
  <si>
    <t>補助率</t>
    <rPh sb="0" eb="3">
      <t>ホジョリツ</t>
    </rPh>
    <phoneticPr fontId="1"/>
  </si>
  <si>
    <t>分類</t>
    <rPh sb="0" eb="2">
      <t>ブンルイ</t>
    </rPh>
    <phoneticPr fontId="1"/>
  </si>
  <si>
    <t>設備費</t>
    <rPh sb="0" eb="3">
      <t>セツビヒ</t>
    </rPh>
    <phoneticPr fontId="1"/>
  </si>
  <si>
    <t>諸経費</t>
    <rPh sb="0" eb="3">
      <t>ショケイヒ</t>
    </rPh>
    <phoneticPr fontId="1"/>
  </si>
  <si>
    <t>項目</t>
    <rPh sb="0" eb="2">
      <t>コウモク</t>
    </rPh>
    <phoneticPr fontId="1"/>
  </si>
  <si>
    <t>分類</t>
    <rPh sb="0" eb="2">
      <t>ブンルイ</t>
    </rPh>
    <phoneticPr fontId="1"/>
  </si>
  <si>
    <t>事務所用機器</t>
    <rPh sb="0" eb="2">
      <t>ジム</t>
    </rPh>
    <rPh sb="2" eb="3">
      <t>ショ</t>
    </rPh>
    <rPh sb="3" eb="4">
      <t>ヨウ</t>
    </rPh>
    <rPh sb="4" eb="6">
      <t>キキ</t>
    </rPh>
    <phoneticPr fontId="1"/>
  </si>
  <si>
    <t>PCKK使用欄</t>
    <rPh sb="4" eb="6">
      <t>シヨウ</t>
    </rPh>
    <rPh sb="6" eb="7">
      <t>ラン</t>
    </rPh>
    <phoneticPr fontId="1"/>
  </si>
  <si>
    <t>システムの小分類</t>
    <rPh sb="5" eb="6">
      <t>ショウ</t>
    </rPh>
    <rPh sb="6" eb="8">
      <t>ブンルイ</t>
    </rPh>
    <phoneticPr fontId="1"/>
  </si>
  <si>
    <t>システムの大分類</t>
    <phoneticPr fontId="1"/>
  </si>
  <si>
    <t>令和３年度AI・IoT等を活用した更なる輸送効率化推進事業費補助金（トラック輸送の省エネ化推進事業）</t>
    <rPh sb="3" eb="5">
      <t>ネンド</t>
    </rPh>
    <phoneticPr fontId="1"/>
  </si>
  <si>
    <t>配車計画システム</t>
    <rPh sb="0" eb="2">
      <t>ハイシャ</t>
    </rPh>
    <rPh sb="2" eb="4">
      <t>ケイカク</t>
    </rPh>
    <phoneticPr fontId="1"/>
  </si>
  <si>
    <t>1／2</t>
    <phoneticPr fontId="1"/>
  </si>
  <si>
    <t>予約受付システム等</t>
    <rPh sb="0" eb="2">
      <t>ヨヤク</t>
    </rPh>
    <rPh sb="2" eb="4">
      <t>ウケツケ</t>
    </rPh>
    <rPh sb="8" eb="9">
      <t>トウ</t>
    </rPh>
    <phoneticPr fontId="1"/>
  </si>
  <si>
    <t>予約受付システム</t>
    <rPh sb="0" eb="2">
      <t>ヨヤク</t>
    </rPh>
    <rPh sb="2" eb="4">
      <t>ウケツケ</t>
    </rPh>
    <phoneticPr fontId="1"/>
  </si>
  <si>
    <t>ASNシステム</t>
    <phoneticPr fontId="1"/>
  </si>
  <si>
    <t>受注情報事前確認システム</t>
    <rPh sb="0" eb="2">
      <t>ジュチュウ</t>
    </rPh>
    <rPh sb="2" eb="4">
      <t>ジョウホウ</t>
    </rPh>
    <rPh sb="4" eb="6">
      <t>ジゼン</t>
    </rPh>
    <rPh sb="6" eb="8">
      <t>カクニン</t>
    </rPh>
    <phoneticPr fontId="1"/>
  </si>
  <si>
    <t>パレット等管理システム</t>
    <rPh sb="4" eb="5">
      <t>トウ</t>
    </rPh>
    <rPh sb="5" eb="7">
      <t>カンリ</t>
    </rPh>
    <phoneticPr fontId="1"/>
  </si>
  <si>
    <t>パレタイズシステム</t>
    <phoneticPr fontId="1"/>
  </si>
  <si>
    <t>AI・IoTによるシステム連係ツール</t>
    <rPh sb="13" eb="15">
      <t>レンケイ</t>
    </rPh>
    <phoneticPr fontId="1"/>
  </si>
  <si>
    <t>①デジタコ導入型</t>
    <rPh sb="5" eb="8">
      <t>ドウニュウガタ</t>
    </rPh>
    <phoneticPr fontId="1"/>
  </si>
  <si>
    <t>②GPS車載器導入型</t>
    <rPh sb="4" eb="7">
      <t>シャサイキ</t>
    </rPh>
    <rPh sb="7" eb="10">
      <t>ドウニュウガタ</t>
    </rPh>
    <phoneticPr fontId="1"/>
  </si>
  <si>
    <t>③サービス単独型</t>
    <rPh sb="5" eb="7">
      <t>タンドク</t>
    </rPh>
    <rPh sb="7" eb="8">
      <t>ガタ</t>
    </rPh>
    <phoneticPr fontId="1"/>
  </si>
  <si>
    <t>金融機関振込</t>
    <rPh sb="0" eb="2">
      <t>キンユウ</t>
    </rPh>
    <rPh sb="2" eb="4">
      <t>キカン</t>
    </rPh>
    <phoneticPr fontId="1"/>
  </si>
  <si>
    <t>予約受付システム等</t>
    <rPh sb="0" eb="2">
      <t>ヨヤク</t>
    </rPh>
    <rPh sb="2" eb="4">
      <t>ウケツケ</t>
    </rPh>
    <rPh sb="8" eb="9">
      <t>ナド</t>
    </rPh>
    <phoneticPr fontId="1"/>
  </si>
  <si>
    <t>補助金の額※</t>
    <rPh sb="0" eb="3">
      <t>ホジョキン</t>
    </rPh>
    <rPh sb="4" eb="5">
      <t>ガク</t>
    </rPh>
    <phoneticPr fontId="1"/>
  </si>
  <si>
    <t>※予約受付システム等、配車計画システム、AI・IoTによるシステム連係ツールは補助金の額に</t>
    <rPh sb="1" eb="3">
      <t>ヨヤク</t>
    </rPh>
    <rPh sb="3" eb="5">
      <t>ウケツケ</t>
    </rPh>
    <rPh sb="9" eb="10">
      <t>トウ</t>
    </rPh>
    <rPh sb="11" eb="13">
      <t>ハイシャ</t>
    </rPh>
    <rPh sb="13" eb="15">
      <t>ケイカク</t>
    </rPh>
    <rPh sb="33" eb="35">
      <t>レンケイ</t>
    </rPh>
    <rPh sb="39" eb="42">
      <t>ホジョキン</t>
    </rPh>
    <rPh sb="43" eb="44">
      <t>ガク</t>
    </rPh>
    <phoneticPr fontId="1"/>
  </si>
  <si>
    <t>　 上限があるため、公募要領P.4の表Ⅱを参照し、上限額を超える場合は直接金額を入力してく</t>
    <rPh sb="2" eb="4">
      <t>ジョウゲン</t>
    </rPh>
    <rPh sb="10" eb="12">
      <t>コウボ</t>
    </rPh>
    <rPh sb="12" eb="14">
      <t>ヨウリョウ</t>
    </rPh>
    <rPh sb="18" eb="19">
      <t>ヒョウ</t>
    </rPh>
    <rPh sb="21" eb="23">
      <t>サンショウ</t>
    </rPh>
    <rPh sb="25" eb="27">
      <t>ジョウゲン</t>
    </rPh>
    <rPh sb="27" eb="28">
      <t>ガク</t>
    </rPh>
    <rPh sb="29" eb="30">
      <t>コ</t>
    </rPh>
    <rPh sb="32" eb="34">
      <t>バアイ</t>
    </rPh>
    <rPh sb="35" eb="37">
      <t>チョクセツ</t>
    </rPh>
    <rPh sb="37" eb="39">
      <t>キンガク</t>
    </rPh>
    <rPh sb="40" eb="42">
      <t>ニュウリョク</t>
    </rPh>
    <phoneticPr fontId="1"/>
  </si>
  <si>
    <t>　　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</si>
</sst>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
  </numFmts>
  <fonts count="8" x14ac:knownFonts="1">
    <font>
      <sz val="11"/>
      <color theme="1"/>
      <name val="ＭＳ Ｐゴシック"/>
      <family val="2"/>
      <scheme val="minor"/>
    </font>
    <font>
      <sz val="6"/>
      <name val="ＭＳ Ｐゴシック"/>
      <family val="3"/>
      <charset val="128"/>
      <scheme val="minor"/>
    </font>
    <font>
      <sz val="11"/>
      <color theme="1"/>
      <name val="HGPｺﾞｼｯｸE"/>
      <family val="3"/>
      <charset val="128"/>
    </font>
    <font>
      <sz val="11"/>
      <color theme="1"/>
      <name val="HGPｺﾞｼｯｸM"/>
      <family val="3"/>
      <charset val="128"/>
    </font>
    <font>
      <sz val="22"/>
      <color theme="1"/>
      <name val="HGPｺﾞｼｯｸM"/>
      <family val="3"/>
      <charset val="128"/>
    </font>
    <font>
      <b/>
      <sz val="11"/>
      <color theme="1"/>
      <name val="HGPｺﾞｼｯｸM"/>
      <family val="3"/>
      <charset val="128"/>
    </font>
    <font>
      <sz val="12"/>
      <color theme="1"/>
      <name val="HGPｺﾞｼｯｸM"/>
      <family val="3"/>
      <charset val="128"/>
    </font>
    <font>
      <b/>
      <sz val="12"/>
      <color theme="1"/>
      <name val="HGP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193">
    <xf numFmtId="0" fontId="0" fillId="0" borderId="0" xfId="0"/>
    <xf numFmtId="0" fontId="2" fillId="0" borderId="0" xfId="0" applyFont="1"/>
    <xf numFmtId="0" fontId="3" fillId="0" borderId="0" xfId="0" applyFont="1"/>
    <xf numFmtId="0" fontId="3" fillId="0" borderId="23" xfId="0" applyFont="1" applyBorder="1" applyAlignment="1"/>
    <xf numFmtId="0" fontId="3" fillId="0" borderId="33" xfId="0" applyFont="1" applyBorder="1" applyAlignment="1"/>
    <xf numFmtId="0" fontId="0" fillId="0" borderId="0" xfId="0" applyAlignment="1">
      <alignment horizontal="right"/>
    </xf>
    <xf numFmtId="0" fontId="3" fillId="0" borderId="54" xfId="0" applyFont="1" applyFill="1" applyBorder="1" applyAlignment="1">
      <alignment vertical="center"/>
    </xf>
    <xf numFmtId="0" fontId="3" fillId="2" borderId="16"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23" xfId="0" applyFont="1" applyBorder="1" applyAlignment="1">
      <alignment horizontal="center" vertical="center"/>
    </xf>
    <xf numFmtId="0" fontId="3" fillId="2" borderId="15"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0" fillId="0" borderId="9" xfId="0" applyBorder="1"/>
    <xf numFmtId="0" fontId="0" fillId="0" borderId="12" xfId="0" applyBorder="1"/>
    <xf numFmtId="0" fontId="3" fillId="0" borderId="62"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6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protection locked="0"/>
    </xf>
    <xf numFmtId="0" fontId="3" fillId="0" borderId="64"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protection locked="0"/>
    </xf>
    <xf numFmtId="0" fontId="0" fillId="0" borderId="0" xfId="0" applyAlignment="1">
      <alignmen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6"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1" xfId="0"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3" fillId="2" borderId="17" xfId="0" applyFont="1" applyFill="1" applyBorder="1" applyAlignment="1">
      <alignment horizontal="center"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2" borderId="11" xfId="0" applyFont="1" applyFill="1" applyBorder="1" applyAlignment="1">
      <alignment horizontal="center" vertical="distributed"/>
    </xf>
    <xf numFmtId="0" fontId="3" fillId="2" borderId="24"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53" xfId="0" applyFont="1" applyFill="1" applyBorder="1" applyAlignment="1">
      <alignment horizontal="center" vertical="distributed"/>
    </xf>
    <xf numFmtId="0" fontId="3" fillId="2" borderId="25" xfId="0" applyFont="1" applyFill="1" applyBorder="1" applyAlignment="1">
      <alignment horizontal="center" vertical="distributed"/>
    </xf>
    <xf numFmtId="0" fontId="3" fillId="2" borderId="26" xfId="0" applyFont="1" applyFill="1" applyBorder="1" applyAlignment="1">
      <alignment horizontal="center" vertical="distributed"/>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177" fontId="7" fillId="0" borderId="27" xfId="0" applyNumberFormat="1" applyFont="1" applyBorder="1" applyAlignment="1" applyProtection="1">
      <alignment horizontal="right" vertical="center"/>
    </xf>
    <xf numFmtId="177" fontId="7" fillId="0" borderId="12" xfId="0" applyNumberFormat="1" applyFont="1" applyBorder="1" applyAlignment="1" applyProtection="1">
      <alignment horizontal="right" vertical="center"/>
    </xf>
    <xf numFmtId="177" fontId="7" fillId="0" borderId="28" xfId="0" applyNumberFormat="1" applyFont="1" applyBorder="1" applyAlignment="1" applyProtection="1">
      <alignment horizontal="right" vertical="center"/>
    </xf>
    <xf numFmtId="177" fontId="7" fillId="0" borderId="14" xfId="0" applyNumberFormat="1" applyFont="1" applyBorder="1" applyAlignment="1" applyProtection="1">
      <alignment horizontal="right"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20" xfId="0" applyFont="1" applyFill="1" applyBorder="1" applyAlignment="1" applyProtection="1">
      <alignment horizontal="center" vertical="center" shrinkToFit="1"/>
      <protection locked="0"/>
    </xf>
    <xf numFmtId="0" fontId="3" fillId="0" borderId="61" xfId="0" applyFont="1" applyFill="1" applyBorder="1" applyAlignment="1" applyProtection="1">
      <alignment horizontal="center" vertical="center" shrinkToFit="1"/>
      <protection locked="0"/>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43" xfId="0" applyFont="1" applyFill="1" applyBorder="1" applyAlignment="1">
      <alignment horizontal="center" vertical="center"/>
    </xf>
    <xf numFmtId="177" fontId="7" fillId="0" borderId="44" xfId="0" applyNumberFormat="1" applyFont="1" applyBorder="1" applyAlignment="1" applyProtection="1">
      <alignment horizontal="right" vertical="center"/>
    </xf>
    <xf numFmtId="177" fontId="7" fillId="0" borderId="2" xfId="0" applyNumberFormat="1" applyFont="1" applyBorder="1" applyAlignment="1" applyProtection="1">
      <alignment horizontal="right" vertical="center"/>
    </xf>
    <xf numFmtId="0" fontId="3" fillId="0" borderId="3" xfId="0" applyFont="1" applyBorder="1" applyAlignment="1">
      <alignment horizontal="center" vertical="center"/>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3" fillId="0" borderId="5" xfId="0" applyFont="1" applyBorder="1" applyAlignment="1">
      <alignment horizontal="center" vertical="center"/>
    </xf>
    <xf numFmtId="0" fontId="0" fillId="0" borderId="8" xfId="0" applyBorder="1" applyAlignment="1">
      <alignment vertical="center"/>
    </xf>
    <xf numFmtId="0" fontId="3" fillId="0" borderId="2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2" borderId="18" xfId="0" applyFont="1" applyFill="1" applyBorder="1" applyAlignment="1">
      <alignment horizontal="distributed" vertical="distributed" indent="1"/>
    </xf>
    <xf numFmtId="0" fontId="3" fillId="2" borderId="9" xfId="0" applyFont="1" applyFill="1" applyBorder="1" applyAlignment="1">
      <alignment horizontal="distributed" vertical="distributed" indent="1"/>
    </xf>
    <xf numFmtId="0" fontId="3" fillId="3" borderId="21" xfId="0" applyFont="1" applyFill="1" applyBorder="1" applyAlignment="1" applyProtection="1">
      <alignment horizontal="left" vertical="distributed"/>
      <protection locked="0"/>
    </xf>
    <xf numFmtId="0" fontId="3" fillId="3" borderId="22" xfId="0" applyFont="1" applyFill="1" applyBorder="1" applyAlignment="1" applyProtection="1">
      <alignment horizontal="left" vertical="distributed"/>
      <protection locked="0"/>
    </xf>
    <xf numFmtId="0" fontId="3" fillId="3" borderId="23" xfId="0" applyFont="1" applyFill="1" applyBorder="1" applyAlignment="1" applyProtection="1">
      <alignment horizontal="left" vertical="distributed"/>
      <protection locked="0"/>
    </xf>
    <xf numFmtId="0" fontId="3" fillId="2" borderId="42" xfId="0" applyFont="1" applyFill="1" applyBorder="1" applyAlignment="1">
      <alignment horizontal="distributed" vertical="center" indent="3"/>
    </xf>
    <xf numFmtId="0" fontId="3" fillId="2" borderId="22" xfId="0" applyFont="1" applyFill="1" applyBorder="1" applyAlignment="1">
      <alignment horizontal="distributed" vertical="center" indent="3"/>
    </xf>
    <xf numFmtId="0" fontId="3" fillId="2" borderId="10" xfId="0" applyFont="1" applyFill="1" applyBorder="1" applyAlignment="1">
      <alignment horizontal="distributed" vertical="center" indent="3"/>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176" fontId="3" fillId="0" borderId="21"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0" fontId="3" fillId="2" borderId="18" xfId="0" applyFont="1" applyFill="1" applyBorder="1" applyAlignment="1">
      <alignment horizontal="distributed" vertical="center" indent="3"/>
    </xf>
    <xf numFmtId="0" fontId="3" fillId="2" borderId="9" xfId="0" applyFont="1" applyFill="1" applyBorder="1" applyAlignment="1">
      <alignment horizontal="distributed" vertical="center" indent="3"/>
    </xf>
    <xf numFmtId="177" fontId="3" fillId="0" borderId="9" xfId="0" applyNumberFormat="1" applyFont="1" applyBorder="1" applyAlignment="1" applyProtection="1">
      <alignment horizontal="right" vertical="center"/>
    </xf>
    <xf numFmtId="177" fontId="3" fillId="0" borderId="21" xfId="0" applyNumberFormat="1" applyFont="1" applyBorder="1" applyAlignment="1" applyProtection="1">
      <alignment horizontal="right" vertical="center"/>
    </xf>
    <xf numFmtId="0" fontId="3" fillId="0" borderId="27"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177" fontId="3" fillId="0" borderId="37" xfId="0" applyNumberFormat="1" applyFont="1" applyBorder="1" applyAlignment="1" applyProtection="1">
      <alignment horizontal="right" vertical="center"/>
      <protection locked="0"/>
    </xf>
    <xf numFmtId="177" fontId="3" fillId="0" borderId="35" xfId="0" applyNumberFormat="1" applyFont="1" applyBorder="1" applyAlignment="1" applyProtection="1">
      <alignment horizontal="right" vertical="center"/>
    </xf>
    <xf numFmtId="177" fontId="3" fillId="0" borderId="55" xfId="0" applyNumberFormat="1" applyFont="1" applyBorder="1" applyAlignment="1" applyProtection="1">
      <alignment horizontal="right" vertical="center"/>
    </xf>
    <xf numFmtId="0" fontId="3" fillId="0" borderId="57" xfId="0" applyFont="1" applyBorder="1" applyAlignment="1" applyProtection="1">
      <alignment horizontal="left" vertical="center" shrinkToFit="1"/>
      <protection locked="0"/>
    </xf>
    <xf numFmtId="0" fontId="3" fillId="0" borderId="58"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177" fontId="3" fillId="0" borderId="38" xfId="0" applyNumberFormat="1" applyFont="1" applyBorder="1" applyAlignment="1" applyProtection="1">
      <alignment horizontal="right" vertical="center"/>
      <protection locked="0"/>
    </xf>
    <xf numFmtId="177" fontId="3" fillId="0" borderId="38" xfId="0" applyNumberFormat="1" applyFont="1" applyBorder="1" applyAlignment="1" applyProtection="1">
      <alignment horizontal="right" vertical="center"/>
    </xf>
    <xf numFmtId="177" fontId="3" fillId="0" borderId="39" xfId="0" applyNumberFormat="1" applyFont="1" applyBorder="1" applyAlignment="1" applyProtection="1">
      <alignment horizontal="right" vertical="center"/>
    </xf>
    <xf numFmtId="0" fontId="3" fillId="2" borderId="19" xfId="0" applyFont="1" applyFill="1" applyBorder="1" applyAlignment="1">
      <alignment horizontal="distributed" vertical="distributed" indent="1"/>
    </xf>
    <xf numFmtId="0" fontId="3" fillId="2" borderId="20" xfId="0" applyFont="1" applyFill="1" applyBorder="1" applyAlignment="1">
      <alignment horizontal="distributed" vertical="distributed" indent="1"/>
    </xf>
    <xf numFmtId="0" fontId="3" fillId="3" borderId="30" xfId="0" applyFont="1" applyFill="1" applyBorder="1" applyAlignment="1" applyProtection="1">
      <alignment horizontal="left" vertical="distributed"/>
      <protection locked="0"/>
    </xf>
    <xf numFmtId="0" fontId="3" fillId="3" borderId="32" xfId="0" applyFont="1" applyFill="1" applyBorder="1" applyAlignment="1" applyProtection="1">
      <alignment horizontal="left" vertical="distributed"/>
      <protection locked="0"/>
    </xf>
    <xf numFmtId="0" fontId="3" fillId="3" borderId="33" xfId="0" applyFont="1" applyFill="1" applyBorder="1" applyAlignment="1" applyProtection="1">
      <alignment horizontal="left" vertical="distributed"/>
      <protection locked="0"/>
    </xf>
    <xf numFmtId="0" fontId="3" fillId="2" borderId="45" xfId="0" applyFont="1" applyFill="1" applyBorder="1" applyAlignment="1">
      <alignment horizontal="distributed" vertical="center" indent="3"/>
    </xf>
    <xf numFmtId="0" fontId="3" fillId="2" borderId="32" xfId="0" applyFont="1" applyFill="1" applyBorder="1" applyAlignment="1">
      <alignment horizontal="distributed" vertical="center" indent="3"/>
    </xf>
    <xf numFmtId="0" fontId="3" fillId="2" borderId="46" xfId="0" applyFont="1" applyFill="1" applyBorder="1" applyAlignment="1">
      <alignment horizontal="distributed" vertical="center" indent="3"/>
    </xf>
    <xf numFmtId="176" fontId="3" fillId="0" borderId="30" xfId="0" applyNumberFormat="1" applyFont="1" applyBorder="1" applyAlignment="1" applyProtection="1">
      <alignment horizontal="center" vertical="center"/>
      <protection locked="0"/>
    </xf>
    <xf numFmtId="176" fontId="3" fillId="0" borderId="32" xfId="0" applyNumberFormat="1" applyFont="1" applyBorder="1" applyAlignment="1" applyProtection="1">
      <alignment horizontal="center" vertical="center"/>
      <protection locked="0"/>
    </xf>
    <xf numFmtId="0" fontId="3" fillId="2" borderId="56"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59" xfId="0" applyFont="1" applyBorder="1" applyAlignment="1" applyProtection="1">
      <alignment horizontal="left" vertical="center" shrinkToFit="1"/>
      <protection locked="0"/>
    </xf>
    <xf numFmtId="0" fontId="3" fillId="0" borderId="60" xfId="0" applyFont="1" applyBorder="1" applyAlignment="1" applyProtection="1">
      <alignment horizontal="left" vertical="center" shrinkToFit="1"/>
      <protection locked="0"/>
    </xf>
    <xf numFmtId="0" fontId="3" fillId="0" borderId="4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177" fontId="3" fillId="0" borderId="40" xfId="0" applyNumberFormat="1" applyFont="1" applyBorder="1" applyAlignment="1" applyProtection="1">
      <alignment horizontal="right" vertical="center"/>
      <protection locked="0"/>
    </xf>
    <xf numFmtId="177" fontId="3" fillId="0" borderId="40" xfId="0" applyNumberFormat="1" applyFont="1" applyBorder="1" applyAlignment="1" applyProtection="1">
      <alignment horizontal="right" vertical="center"/>
    </xf>
    <xf numFmtId="177" fontId="3" fillId="0" borderId="41" xfId="0" applyNumberFormat="1" applyFont="1" applyBorder="1" applyAlignment="1" applyProtection="1">
      <alignment horizontal="right" vertical="center"/>
    </xf>
    <xf numFmtId="177" fontId="3" fillId="0" borderId="65" xfId="0" applyNumberFormat="1" applyFont="1" applyBorder="1" applyAlignment="1">
      <alignment horizontal="center" vertical="center"/>
    </xf>
    <xf numFmtId="177" fontId="3" fillId="0" borderId="66" xfId="0" applyNumberFormat="1" applyFont="1" applyBorder="1" applyAlignment="1">
      <alignment horizontal="center" vertical="center"/>
    </xf>
    <xf numFmtId="177" fontId="3" fillId="0" borderId="74"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3" fillId="0" borderId="69" xfId="0" applyNumberFormat="1" applyFont="1" applyBorder="1" applyAlignment="1">
      <alignment horizontal="center" vertical="center"/>
    </xf>
    <xf numFmtId="177" fontId="3" fillId="0" borderId="75" xfId="0" applyNumberFormat="1" applyFont="1" applyBorder="1" applyAlignment="1">
      <alignment horizontal="center" vertical="center"/>
    </xf>
    <xf numFmtId="177" fontId="3" fillId="0" borderId="71" xfId="0" applyNumberFormat="1" applyFont="1" applyBorder="1" applyAlignment="1">
      <alignment horizontal="center" vertical="center"/>
    </xf>
    <xf numFmtId="177" fontId="3" fillId="0" borderId="72" xfId="0" applyNumberFormat="1" applyFont="1" applyBorder="1" applyAlignment="1">
      <alignment horizontal="center" vertical="center"/>
    </xf>
    <xf numFmtId="177" fontId="3" fillId="0" borderId="76" xfId="0" applyNumberFormat="1" applyFont="1" applyBorder="1" applyAlignment="1">
      <alignment horizontal="center" vertical="center"/>
    </xf>
    <xf numFmtId="0" fontId="3" fillId="2" borderId="4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6" xfId="0" applyFont="1" applyFill="1" applyBorder="1" applyAlignment="1">
      <alignment horizontal="center" vertical="center"/>
    </xf>
    <xf numFmtId="177" fontId="5" fillId="0" borderId="30" xfId="0" applyNumberFormat="1" applyFont="1" applyFill="1" applyBorder="1" applyAlignment="1">
      <alignment horizontal="right" vertical="center"/>
    </xf>
    <xf numFmtId="177" fontId="5" fillId="0" borderId="46" xfId="0" applyNumberFormat="1" applyFont="1" applyFill="1" applyBorder="1" applyAlignment="1">
      <alignment horizontal="right" vertical="center"/>
    </xf>
    <xf numFmtId="49" fontId="5" fillId="3" borderId="30" xfId="0" applyNumberFormat="1" applyFont="1" applyFill="1" applyBorder="1" applyAlignment="1">
      <alignment horizontal="center" vertical="center"/>
    </xf>
    <xf numFmtId="49" fontId="5" fillId="3" borderId="32" xfId="0" applyNumberFormat="1" applyFont="1" applyFill="1" applyBorder="1" applyAlignment="1">
      <alignment horizontal="center" vertical="center"/>
    </xf>
    <xf numFmtId="49" fontId="5" fillId="3" borderId="46" xfId="0" applyNumberFormat="1" applyFont="1" applyFill="1" applyBorder="1" applyAlignment="1">
      <alignment horizontal="center" vertical="center"/>
    </xf>
    <xf numFmtId="177" fontId="3" fillId="0" borderId="20" xfId="0" applyNumberFormat="1" applyFont="1" applyBorder="1" applyAlignment="1">
      <alignment horizontal="right" vertical="center"/>
    </xf>
    <xf numFmtId="177" fontId="3" fillId="0" borderId="61" xfId="0" applyNumberFormat="1" applyFont="1" applyBorder="1" applyAlignment="1">
      <alignment horizontal="right"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11"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2" borderId="4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6" xfId="0" applyFont="1" applyFill="1" applyBorder="1" applyAlignment="1">
      <alignment horizontal="center" vertical="center"/>
    </xf>
    <xf numFmtId="177" fontId="3" fillId="0" borderId="22" xfId="0" applyNumberFormat="1" applyFont="1" applyFill="1" applyBorder="1" applyAlignment="1">
      <alignment horizontal="right" vertical="center" shrinkToFit="1"/>
    </xf>
    <xf numFmtId="177" fontId="3" fillId="0" borderId="10" xfId="0" applyNumberFormat="1" applyFont="1" applyFill="1" applyBorder="1" applyAlignment="1">
      <alignment horizontal="right" vertical="center" shrinkToFit="1"/>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228599</xdr:colOff>
      <xdr:row>1</xdr:row>
      <xdr:rowOff>47625</xdr:rowOff>
    </xdr:from>
    <xdr:to>
      <xdr:col>29</xdr:col>
      <xdr:colOff>0</xdr:colOff>
      <xdr:row>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991724" y="104775"/>
          <a:ext cx="5943601" cy="1133475"/>
        </a:xfrm>
        <a:prstGeom prst="roundRect">
          <a:avLst>
            <a:gd name="adj" fmla="val 1503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a:t>
          </a:r>
        </a:p>
        <a:p>
          <a:pPr algn="l"/>
          <a:r>
            <a:rPr kumimoji="1" lang="ja-JP" altLang="en-US" sz="1400">
              <a:solidFill>
                <a:sysClr val="windowText" lastClr="000000"/>
              </a:solidFill>
            </a:rPr>
            <a:t>　  必ずこのフォーマットによる申請・提出を強制するものではありません。</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47625</xdr:colOff>
      <xdr:row>80</xdr:row>
      <xdr:rowOff>161925</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48825" cy="138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272143</xdr:colOff>
      <xdr:row>0</xdr:row>
      <xdr:rowOff>122464</xdr:rowOff>
    </xdr:from>
    <xdr:to>
      <xdr:col>29</xdr:col>
      <xdr:colOff>217714</xdr:colOff>
      <xdr:row>3</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797143" y="122464"/>
          <a:ext cx="10150928" cy="530679"/>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です。必ずこのフォーマットによる申請・提出を強制するものではありません。</a:t>
          </a:r>
        </a:p>
      </xdr:txBody>
    </xdr:sp>
    <xdr:clientData/>
  </xdr:twoCellAnchor>
  <xdr:twoCellAnchor>
    <xdr:from>
      <xdr:col>14</xdr:col>
      <xdr:colOff>272143</xdr:colOff>
      <xdr:row>4</xdr:row>
      <xdr:rowOff>27216</xdr:rowOff>
    </xdr:from>
    <xdr:to>
      <xdr:col>29</xdr:col>
      <xdr:colOff>217714</xdr:colOff>
      <xdr:row>12</xdr:row>
      <xdr:rowOff>13607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797143" y="734787"/>
          <a:ext cx="10150928" cy="1401534"/>
        </a:xfrm>
        <a:prstGeom prst="roundRect">
          <a:avLst>
            <a:gd name="adj" fmla="val 1098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latin typeface="+mn-lt"/>
              <a:ea typeface="+mn-ea"/>
              <a:cs typeface="+mn-cs"/>
            </a:rPr>
            <a:t>■文字色</a:t>
          </a:r>
        </a:p>
        <a:p>
          <a:pPr algn="l"/>
          <a:r>
            <a:rPr kumimoji="1" lang="ja-JP" altLang="en-US" sz="1400">
              <a:solidFill>
                <a:srgbClr val="FF0000"/>
              </a:solidFill>
            </a:rPr>
            <a:t>赤文字→入力を行う箇所</a:t>
          </a:r>
        </a:p>
        <a:p>
          <a:pPr algn="l"/>
          <a:r>
            <a:rPr kumimoji="1" lang="ja-JP" altLang="en-US" sz="1400">
              <a:solidFill>
                <a:srgbClr val="0070C0"/>
              </a:solidFill>
            </a:rPr>
            <a:t>青文字→自動計算、自動反映される箇所</a:t>
          </a:r>
        </a:p>
        <a:p>
          <a:pPr algn="l"/>
          <a:r>
            <a:rPr kumimoji="1" lang="ja-JP" altLang="en-US" sz="1400">
              <a:solidFill>
                <a:srgbClr val="00B050"/>
              </a:solidFill>
            </a:rPr>
            <a:t>緑文字→プルダウンによる選択箇所</a:t>
          </a:r>
        </a:p>
      </xdr:txBody>
    </xdr:sp>
    <xdr:clientData/>
  </xdr:twoCellAnchor>
  <xdr:twoCellAnchor>
    <xdr:from>
      <xdr:col>1</xdr:col>
      <xdr:colOff>0</xdr:colOff>
      <xdr:row>1</xdr:row>
      <xdr:rowOff>29935</xdr:rowOff>
    </xdr:from>
    <xdr:to>
      <xdr:col>1</xdr:col>
      <xdr:colOff>367393</xdr:colOff>
      <xdr:row>3</xdr:row>
      <xdr:rowOff>97971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85800" y="201385"/>
          <a:ext cx="367393" cy="410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①</a:t>
          </a:r>
        </a:p>
      </xdr:txBody>
    </xdr:sp>
    <xdr:clientData/>
  </xdr:twoCellAnchor>
  <xdr:twoCellAnchor>
    <xdr:from>
      <xdr:col>5</xdr:col>
      <xdr:colOff>85725</xdr:colOff>
      <xdr:row>3</xdr:row>
      <xdr:rowOff>138791</xdr:rowOff>
    </xdr:from>
    <xdr:to>
      <xdr:col>5</xdr:col>
      <xdr:colOff>453118</xdr:colOff>
      <xdr:row>6</xdr:row>
      <xdr:rowOff>39460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514725" y="653141"/>
          <a:ext cx="367393" cy="415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②</a:t>
          </a:r>
        </a:p>
      </xdr:txBody>
    </xdr:sp>
    <xdr:clientData/>
  </xdr:twoCellAnchor>
  <xdr:twoCellAnchor>
    <xdr:from>
      <xdr:col>5</xdr:col>
      <xdr:colOff>95250</xdr:colOff>
      <xdr:row>5</xdr:row>
      <xdr:rowOff>20409</xdr:rowOff>
    </xdr:from>
    <xdr:to>
      <xdr:col>5</xdr:col>
      <xdr:colOff>462643</xdr:colOff>
      <xdr:row>7</xdr:row>
      <xdr:rowOff>97970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524250" y="877659"/>
          <a:ext cx="367393" cy="4204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③</a:t>
          </a:r>
        </a:p>
      </xdr:txBody>
    </xdr:sp>
    <xdr:clientData/>
  </xdr:twoCellAnchor>
  <xdr:twoCellAnchor>
    <xdr:from>
      <xdr:col>5</xdr:col>
      <xdr:colOff>95250</xdr:colOff>
      <xdr:row>6</xdr:row>
      <xdr:rowOff>84363</xdr:rowOff>
    </xdr:from>
    <xdr:to>
      <xdr:col>5</xdr:col>
      <xdr:colOff>462643</xdr:colOff>
      <xdr:row>8</xdr:row>
      <xdr:rowOff>156481</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524250" y="1113063"/>
          <a:ext cx="367393" cy="4150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④</a:t>
          </a:r>
        </a:p>
      </xdr:txBody>
    </xdr:sp>
    <xdr:clientData/>
  </xdr:twoCellAnchor>
  <xdr:twoCellAnchor>
    <xdr:from>
      <xdr:col>14</xdr:col>
      <xdr:colOff>272143</xdr:colOff>
      <xdr:row>12</xdr:row>
      <xdr:rowOff>85723</xdr:rowOff>
    </xdr:from>
    <xdr:to>
      <xdr:col>29</xdr:col>
      <xdr:colOff>217714</xdr:colOff>
      <xdr:row>75</xdr:row>
      <xdr:rowOff>58509</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9797143" y="2208437"/>
          <a:ext cx="10150928" cy="11117036"/>
        </a:xfrm>
        <a:prstGeom prst="roundRect">
          <a:avLst>
            <a:gd name="adj" fmla="val 1184"/>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■記入要領（</a:t>
          </a:r>
          <a:r>
            <a:rPr kumimoji="1" lang="en-US" altLang="ja-JP" sz="1600" b="0">
              <a:solidFill>
                <a:sysClr val="windowText" lastClr="000000"/>
              </a:solidFill>
            </a:rPr>
            <a:t>Microsoft</a:t>
          </a:r>
          <a:r>
            <a:rPr kumimoji="1" lang="en-US" altLang="ja-JP" sz="1600" b="0" baseline="0">
              <a:solidFill>
                <a:sysClr val="windowText" lastClr="000000"/>
              </a:solidFill>
            </a:rPr>
            <a:t> Excel</a:t>
          </a:r>
          <a:r>
            <a:rPr kumimoji="1" lang="ja-JP" altLang="en-US" sz="1600" b="0">
              <a:solidFill>
                <a:sysClr val="windowText" lastClr="000000"/>
              </a:solidFill>
            </a:rPr>
            <a:t>上で入力作成する場合）</a:t>
          </a:r>
          <a:endParaRPr kumimoji="1" lang="en-US" altLang="ja-JP" sz="1600" b="0">
            <a:solidFill>
              <a:sysClr val="windowText" lastClr="000000"/>
            </a:solidFill>
          </a:endParaRPr>
        </a:p>
        <a:p>
          <a:pPr algn="l"/>
          <a:endParaRPr kumimoji="1" lang="en-US" altLang="ja-JP" sz="1600" b="0">
            <a:solidFill>
              <a:sysClr val="windowText" lastClr="000000"/>
            </a:solidFill>
          </a:endParaRPr>
        </a:p>
        <a:p>
          <a:pPr algn="l"/>
          <a:r>
            <a:rPr kumimoji="1" lang="ja-JP" altLang="en-US" sz="1600" b="0">
              <a:solidFill>
                <a:sysClr val="windowText" lastClr="000000"/>
              </a:solidFill>
            </a:rPr>
            <a:t>①</a:t>
          </a:r>
          <a:r>
            <a:rPr kumimoji="1" lang="en-US" altLang="ja-JP" sz="1600" b="0">
              <a:solidFill>
                <a:sysClr val="windowText" lastClr="000000"/>
              </a:solidFill>
            </a:rPr>
            <a:t>【</a:t>
          </a:r>
          <a:r>
            <a:rPr kumimoji="1" lang="ja-JP" altLang="en-US" sz="1600" b="0">
              <a:solidFill>
                <a:sysClr val="windowText" lastClr="000000"/>
              </a:solidFill>
            </a:rPr>
            <a:t>申請者名</a:t>
          </a:r>
          <a:r>
            <a:rPr kumimoji="1" lang="en-US" altLang="ja-JP" sz="1600" b="0">
              <a:solidFill>
                <a:sysClr val="windowText" lastClr="000000"/>
              </a:solidFill>
            </a:rPr>
            <a:t>】</a:t>
          </a:r>
          <a:r>
            <a:rPr kumimoji="1" lang="ja-JP" altLang="en-US" sz="1600" b="0">
              <a:solidFill>
                <a:sysClr val="windowText" lastClr="000000"/>
              </a:solidFill>
            </a:rPr>
            <a:t>→申請者（共同申請の場合、購入する申請者名）の法人名を入力</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②</a:t>
          </a:r>
          <a:r>
            <a:rPr kumimoji="1" lang="en-US" altLang="ja-JP" sz="1600" b="0">
              <a:solidFill>
                <a:sysClr val="windowText" lastClr="000000"/>
              </a:solidFill>
            </a:rPr>
            <a:t>【</a:t>
          </a:r>
          <a:r>
            <a:rPr kumimoji="1" lang="ja-JP" altLang="en-US" sz="1600" b="0">
              <a:solidFill>
                <a:sysClr val="windowText" lastClr="000000"/>
              </a:solidFill>
            </a:rPr>
            <a:t>補助対象区分</a:t>
          </a:r>
          <a:r>
            <a:rPr kumimoji="1" lang="en-US" altLang="ja-JP" sz="1600" b="0">
              <a:solidFill>
                <a:sysClr val="windowText" lastClr="000000"/>
              </a:solidFill>
            </a:rPr>
            <a:t>】</a:t>
          </a:r>
          <a:r>
            <a:rPr kumimoji="1" lang="ja-JP" altLang="en-US" sz="1600" b="0">
              <a:solidFill>
                <a:sysClr val="windowText" lastClr="000000"/>
              </a:solidFill>
            </a:rPr>
            <a:t>→補助対象、補助対象外のいずれかを選択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③</a:t>
          </a:r>
          <a:r>
            <a:rPr kumimoji="1" lang="en-US" altLang="ja-JP" sz="1600" b="0">
              <a:solidFill>
                <a:sysClr val="windowText" lastClr="000000"/>
              </a:solidFill>
            </a:rPr>
            <a:t>【</a:t>
          </a:r>
          <a:r>
            <a:rPr kumimoji="1" lang="ja-JP" altLang="en-US" sz="1600" b="0">
              <a:solidFill>
                <a:sysClr val="windowText" lastClr="000000"/>
              </a:solidFill>
            </a:rPr>
            <a:t>システムの大分類</a:t>
          </a:r>
          <a:r>
            <a:rPr kumimoji="1" lang="en-US" altLang="ja-JP" sz="1600" b="0">
              <a:solidFill>
                <a:sysClr val="windowText" lastClr="000000"/>
              </a:solidFill>
            </a:rPr>
            <a:t>】</a:t>
          </a:r>
          <a:r>
            <a:rPr kumimoji="1" lang="ja-JP" altLang="en-US" sz="1600" b="0">
              <a:solidFill>
                <a:sysClr val="windowText" lastClr="000000"/>
              </a:solidFill>
            </a:rPr>
            <a:t>→車両動態管理システム、予約受付システム等、配車計画システム、</a:t>
          </a:r>
          <a:endParaRPr kumimoji="1" lang="en-US" altLang="ja-JP" sz="1600" b="0">
            <a:solidFill>
              <a:sysClr val="windowText" lastClr="000000"/>
            </a:solidFill>
          </a:endParaRPr>
        </a:p>
        <a:p>
          <a:pPr algn="l"/>
          <a:r>
            <a:rPr kumimoji="1" lang="ja-JP" altLang="en-US" sz="1600" b="0">
              <a:solidFill>
                <a:sysClr val="windowText" lastClr="000000"/>
              </a:solidFill>
            </a:rPr>
            <a:t>　　　　　　　　　　　　　　　　</a:t>
          </a:r>
          <a:r>
            <a:rPr kumimoji="1" lang="en-US" altLang="ja-JP" sz="1600" b="0">
              <a:solidFill>
                <a:sysClr val="windowText" lastClr="000000"/>
              </a:solidFill>
            </a:rPr>
            <a:t>AI</a:t>
          </a:r>
          <a:r>
            <a:rPr kumimoji="1" lang="ja-JP" altLang="en-US" sz="1600" b="0">
              <a:solidFill>
                <a:sysClr val="windowText" lastClr="000000"/>
              </a:solidFill>
            </a:rPr>
            <a:t>・</a:t>
          </a:r>
          <a:r>
            <a:rPr kumimoji="1" lang="en-US" altLang="ja-JP" sz="1600" b="0">
              <a:solidFill>
                <a:sysClr val="windowText" lastClr="000000"/>
              </a:solidFill>
            </a:rPr>
            <a:t>IoT</a:t>
          </a:r>
          <a:r>
            <a:rPr kumimoji="1" lang="ja-JP" altLang="en-US" sz="1600" b="0">
              <a:solidFill>
                <a:sysClr val="windowText" lastClr="000000"/>
              </a:solidFill>
            </a:rPr>
            <a:t>によるシステム連係ツールのいずれかを選択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④</a:t>
          </a:r>
          <a:r>
            <a:rPr kumimoji="1" lang="en-US" altLang="ja-JP" sz="1600" b="0">
              <a:solidFill>
                <a:sysClr val="windowText" lastClr="000000"/>
              </a:solidFill>
            </a:rPr>
            <a:t>【</a:t>
          </a:r>
          <a:r>
            <a:rPr kumimoji="1" lang="ja-JP" altLang="en-US" sz="1600" b="0">
              <a:solidFill>
                <a:sysClr val="windowText" lastClr="000000"/>
              </a:solidFill>
            </a:rPr>
            <a:t>システム</a:t>
          </a:r>
          <a:r>
            <a:rPr kumimoji="1" lang="ja-JP" altLang="en-US" sz="1600" b="0">
              <a:solidFill>
                <a:sysClr val="windowText" lastClr="000000"/>
              </a:solidFill>
              <a:latin typeface="+mn-lt"/>
              <a:ea typeface="+mn-ea"/>
              <a:cs typeface="+mn-cs"/>
            </a:rPr>
            <a:t>の小分類</a:t>
          </a:r>
          <a:r>
            <a:rPr kumimoji="1" lang="en-US" altLang="ja-JP" sz="1600" b="0">
              <a:solidFill>
                <a:sysClr val="windowText" lastClr="000000"/>
              </a:solidFill>
            </a:rPr>
            <a:t>】</a:t>
          </a:r>
          <a:r>
            <a:rPr kumimoji="1" lang="ja-JP" altLang="en-US" sz="1600" b="0">
              <a:solidFill>
                <a:sysClr val="windowText" lastClr="000000"/>
              </a:solidFill>
            </a:rPr>
            <a:t>→③で選択したシステムに応じて、その詳細を選択</a:t>
          </a:r>
        </a:p>
        <a:p>
          <a:pPr algn="l"/>
          <a:r>
            <a:rPr kumimoji="1" lang="ja-JP" altLang="en-US" sz="1600" b="0">
              <a:solidFill>
                <a:sysClr val="windowText" lastClr="000000"/>
              </a:solidFill>
            </a:rPr>
            <a:t>　　　　　　　　　　　　　　</a:t>
          </a:r>
          <a:r>
            <a:rPr kumimoji="1" lang="ja-JP" altLang="en-US" sz="1600" b="0" baseline="0">
              <a:solidFill>
                <a:sysClr val="windowText" lastClr="000000"/>
              </a:solidFill>
            </a:rPr>
            <a:t> </a:t>
          </a:r>
        </a:p>
        <a:p>
          <a:pPr algn="l"/>
          <a:r>
            <a:rPr kumimoji="1" lang="ja-JP" altLang="en-US" sz="1600" b="0">
              <a:solidFill>
                <a:sysClr val="windowText" lastClr="000000"/>
              </a:solidFill>
            </a:rPr>
            <a:t>⑤</a:t>
          </a:r>
          <a:r>
            <a:rPr kumimoji="1" lang="en-US" altLang="ja-JP" sz="1600" b="0">
              <a:solidFill>
                <a:sysClr val="windowText" lastClr="000000"/>
              </a:solidFill>
            </a:rPr>
            <a:t>【</a:t>
          </a:r>
          <a:r>
            <a:rPr kumimoji="1" lang="ja-JP" altLang="en-US" sz="1600" b="0">
              <a:solidFill>
                <a:sysClr val="windowText" lastClr="000000"/>
              </a:solidFill>
            </a:rPr>
            <a:t>販売会社</a:t>
          </a:r>
          <a:r>
            <a:rPr kumimoji="1" lang="en-US" altLang="ja-JP" sz="1600" b="0">
              <a:solidFill>
                <a:sysClr val="windowText" lastClr="000000"/>
              </a:solidFill>
            </a:rPr>
            <a:t>】</a:t>
          </a:r>
          <a:r>
            <a:rPr kumimoji="1" lang="ja-JP" altLang="en-US" sz="1600" b="0">
              <a:solidFill>
                <a:sysClr val="windowText" lastClr="000000"/>
              </a:solidFill>
            </a:rPr>
            <a:t>→見積書を作成する販売会社の各情報を入力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⑥</a:t>
          </a:r>
          <a:r>
            <a:rPr kumimoji="1" lang="en-US" altLang="ja-JP" sz="1600" b="0">
              <a:solidFill>
                <a:sysClr val="windowText" lastClr="000000"/>
              </a:solidFill>
            </a:rPr>
            <a:t>【</a:t>
          </a:r>
          <a:r>
            <a:rPr kumimoji="1" lang="ja-JP" altLang="en-US" sz="1600" b="0">
              <a:solidFill>
                <a:sysClr val="windowText" lastClr="000000"/>
              </a:solidFill>
            </a:rPr>
            <a:t>合計金額</a:t>
          </a:r>
          <a:r>
            <a:rPr kumimoji="1" lang="en-US" altLang="ja-JP" sz="1600" b="0">
              <a:solidFill>
                <a:sysClr val="windowText" lastClr="000000"/>
              </a:solidFill>
            </a:rPr>
            <a:t>】</a:t>
          </a:r>
          <a:r>
            <a:rPr kumimoji="1" lang="ja-JP" altLang="en-US" sz="1600" b="0">
              <a:solidFill>
                <a:sysClr val="windowText" lastClr="000000"/>
              </a:solidFill>
            </a:rPr>
            <a:t>、</a:t>
          </a:r>
          <a:r>
            <a:rPr kumimoji="1" lang="en-US" altLang="ja-JP" sz="1600" b="0">
              <a:solidFill>
                <a:sysClr val="windowText" lastClr="000000"/>
              </a:solidFill>
            </a:rPr>
            <a:t>【</a:t>
          </a:r>
          <a:r>
            <a:rPr kumimoji="1" lang="ja-JP" altLang="en-US" sz="1600" b="0">
              <a:solidFill>
                <a:sysClr val="windowText" lastClr="000000"/>
              </a:solidFill>
            </a:rPr>
            <a:t>消費税</a:t>
          </a:r>
          <a:r>
            <a:rPr kumimoji="1" lang="en-US" altLang="ja-JP" sz="1600" b="0">
              <a:solidFill>
                <a:sysClr val="windowText" lastClr="000000"/>
              </a:solidFill>
            </a:rPr>
            <a:t>】</a:t>
          </a:r>
          <a:r>
            <a:rPr kumimoji="1" lang="ja-JP" altLang="en-US" sz="1600" b="0">
              <a:solidFill>
                <a:sysClr val="windowText" lastClr="000000"/>
              </a:solidFill>
            </a:rPr>
            <a:t>→自動計算による反映</a:t>
          </a:r>
        </a:p>
        <a:p>
          <a:pPr algn="l"/>
          <a:endParaRPr kumimoji="1" lang="ja-JP" altLang="en-US" sz="1600" b="0">
            <a:solidFill>
              <a:sysClr val="windowText" lastClr="000000"/>
            </a:solidFill>
          </a:endParaRPr>
        </a:p>
        <a:p>
          <a:pPr algn="l"/>
          <a:r>
            <a:rPr kumimoji="1" lang="ja-JP" altLang="en-US" sz="1600" b="0">
              <a:solidFill>
                <a:sysClr val="windowText" lastClr="000000"/>
              </a:solidFill>
            </a:rPr>
            <a:t>⑦</a:t>
          </a:r>
          <a:r>
            <a:rPr kumimoji="1" lang="en-US" altLang="ja-JP" sz="1600" b="0">
              <a:solidFill>
                <a:sysClr val="windowText" lastClr="000000"/>
              </a:solidFill>
            </a:rPr>
            <a:t>【</a:t>
          </a:r>
          <a:r>
            <a:rPr kumimoji="1" lang="ja-JP" altLang="en-US" sz="1600" b="0">
              <a:solidFill>
                <a:sysClr val="windowText" lastClr="000000"/>
              </a:solidFill>
            </a:rPr>
            <a:t>支払条件</a:t>
          </a:r>
          <a:r>
            <a:rPr kumimoji="1" lang="en-US" altLang="ja-JP" sz="1600" b="0">
              <a:solidFill>
                <a:sysClr val="windowText" lastClr="000000"/>
              </a:solidFill>
            </a:rPr>
            <a:t>】</a:t>
          </a:r>
          <a:r>
            <a:rPr kumimoji="1" lang="ja-JP" altLang="en-US" sz="1600" b="0">
              <a:solidFill>
                <a:sysClr val="windowText" lastClr="000000"/>
              </a:solidFill>
            </a:rPr>
            <a:t>他→必要に応じて記入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⑧</a:t>
          </a:r>
          <a:r>
            <a:rPr kumimoji="1" lang="en-US" altLang="ja-JP" sz="1600" b="0">
              <a:solidFill>
                <a:sysClr val="windowText" lastClr="000000"/>
              </a:solidFill>
            </a:rPr>
            <a:t>【</a:t>
          </a:r>
          <a:r>
            <a:rPr kumimoji="1" lang="ja-JP" altLang="en-US" sz="1600" b="0">
              <a:solidFill>
                <a:sysClr val="windowText" lastClr="000000"/>
              </a:solidFill>
            </a:rPr>
            <a:t>項目</a:t>
          </a:r>
          <a:r>
            <a:rPr kumimoji="1" lang="en-US" altLang="ja-JP" sz="1600" b="0">
              <a:solidFill>
                <a:sysClr val="windowText" lastClr="000000"/>
              </a:solidFill>
            </a:rPr>
            <a:t>】</a:t>
          </a:r>
          <a:r>
            <a:rPr kumimoji="1" lang="ja-JP" altLang="en-US" sz="1600" b="0">
              <a:solidFill>
                <a:sysClr val="windowText" lastClr="000000"/>
              </a:solidFill>
            </a:rPr>
            <a:t>→設計開発費（車両動態管理システムでは選択不可）、設備費、諸経費を選択</a:t>
          </a:r>
        </a:p>
        <a:p>
          <a:pPr algn="l"/>
          <a:endParaRPr kumimoji="1" lang="ja-JP" altLang="en-US" sz="1600" b="0">
            <a:solidFill>
              <a:sysClr val="windowText" lastClr="000000"/>
            </a:solidFill>
          </a:endParaRPr>
        </a:p>
        <a:p>
          <a:pPr algn="l"/>
          <a:r>
            <a:rPr kumimoji="1" lang="ja-JP" altLang="en-US" sz="1600" b="0">
              <a:solidFill>
                <a:sysClr val="windowText" lastClr="000000"/>
              </a:solidFill>
            </a:rPr>
            <a:t>⑨</a:t>
          </a:r>
          <a:r>
            <a:rPr kumimoji="1" lang="en-US" altLang="ja-JP" sz="1600" b="0">
              <a:solidFill>
                <a:sysClr val="windowText" lastClr="000000"/>
              </a:solidFill>
            </a:rPr>
            <a:t>【</a:t>
          </a:r>
          <a:r>
            <a:rPr kumimoji="1" lang="ja-JP" altLang="en-US" sz="1600" b="0">
              <a:solidFill>
                <a:sysClr val="windowText" lastClr="000000"/>
              </a:solidFill>
            </a:rPr>
            <a:t>分類</a:t>
          </a:r>
          <a:r>
            <a:rPr kumimoji="1" lang="en-US" altLang="ja-JP" sz="1600" b="0">
              <a:solidFill>
                <a:sysClr val="windowText" lastClr="000000"/>
              </a:solidFill>
            </a:rPr>
            <a:t>】</a:t>
          </a:r>
          <a:r>
            <a:rPr kumimoji="1" lang="ja-JP" altLang="en-US" sz="1600" b="0">
              <a:solidFill>
                <a:sysClr val="windowText" lastClr="000000"/>
              </a:solidFill>
            </a:rPr>
            <a:t>→③にて車両動態管理システムを選択時にのみ車載器および事務所用機器を選択</a:t>
          </a:r>
        </a:p>
        <a:p>
          <a:pPr algn="l"/>
          <a:r>
            <a:rPr kumimoji="1" lang="ja-JP" altLang="en-US" sz="1600" b="0">
              <a:solidFill>
                <a:sysClr val="windowText" lastClr="000000"/>
              </a:solidFill>
            </a:rPr>
            <a:t>　　　　　　　</a:t>
          </a:r>
          <a:r>
            <a:rPr kumimoji="1" lang="ja-JP" altLang="en-US" sz="1600" b="0" baseline="0">
              <a:solidFill>
                <a:sysClr val="windowText" lastClr="000000"/>
              </a:solidFill>
            </a:rPr>
            <a:t> 他のシステムはシステム設備および事務所用機器を選択</a:t>
          </a:r>
        </a:p>
        <a:p>
          <a:pPr algn="l"/>
          <a:r>
            <a:rPr kumimoji="1" lang="ja-JP" altLang="en-US" sz="1600" b="0" baseline="0">
              <a:solidFill>
                <a:sysClr val="windowText" lastClr="000000"/>
              </a:solidFill>
            </a:rPr>
            <a:t>　　　　　　　 該当しない品目については空欄のまま</a:t>
          </a:r>
          <a:endParaRPr kumimoji="1" lang="ja-JP" altLang="en-US"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⑩</a:t>
          </a:r>
          <a:r>
            <a:rPr kumimoji="1" lang="en-US" altLang="ja-JP" sz="1600" b="0">
              <a:solidFill>
                <a:sysClr val="windowText" lastClr="000000"/>
              </a:solidFill>
            </a:rPr>
            <a:t>【</a:t>
          </a:r>
          <a:r>
            <a:rPr kumimoji="1" lang="ja-JP" altLang="en-US" sz="1600" b="0">
              <a:solidFill>
                <a:sysClr val="windowText" lastClr="000000"/>
              </a:solidFill>
            </a:rPr>
            <a:t>品名</a:t>
          </a:r>
          <a:r>
            <a:rPr kumimoji="1" lang="en-US" altLang="ja-JP" sz="1600" b="0">
              <a:solidFill>
                <a:sysClr val="windowText" lastClr="000000"/>
              </a:solidFill>
            </a:rPr>
            <a:t>】</a:t>
          </a:r>
          <a:r>
            <a:rPr kumimoji="1" lang="ja-JP" altLang="en-US" sz="1600" b="0">
              <a:solidFill>
                <a:sysClr val="windowText" lastClr="000000"/>
              </a:solidFill>
            </a:rPr>
            <a:t>他→各種機器、設備、サービス等の品名、型式、数量、単位、単価を入力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⑪</a:t>
          </a:r>
          <a:r>
            <a:rPr kumimoji="1" lang="en-US" altLang="ja-JP" sz="1600" b="0">
              <a:solidFill>
                <a:sysClr val="windowText" lastClr="000000"/>
              </a:solidFill>
            </a:rPr>
            <a:t>【</a:t>
          </a:r>
          <a:r>
            <a:rPr kumimoji="1" lang="ja-JP" altLang="en-US" sz="1600" b="0">
              <a:solidFill>
                <a:sysClr val="windowText" lastClr="000000"/>
              </a:solidFill>
            </a:rPr>
            <a:t>金額（円）</a:t>
          </a:r>
          <a:r>
            <a:rPr kumimoji="1" lang="en-US" altLang="ja-JP" sz="1600" b="0">
              <a:solidFill>
                <a:sysClr val="windowText" lastClr="000000"/>
              </a:solidFill>
            </a:rPr>
            <a:t>】</a:t>
          </a:r>
          <a:r>
            <a:rPr kumimoji="1" lang="ja-JP" altLang="en-US" sz="1600" b="0">
              <a:solidFill>
                <a:sysClr val="windowText" lastClr="000000"/>
              </a:solidFill>
            </a:rPr>
            <a:t>→数量</a:t>
          </a:r>
          <a:r>
            <a:rPr kumimoji="1" lang="en-US" altLang="ja-JP" sz="1600" b="0">
              <a:solidFill>
                <a:sysClr val="windowText" lastClr="000000"/>
              </a:solidFill>
            </a:rPr>
            <a:t>×</a:t>
          </a:r>
          <a:r>
            <a:rPr kumimoji="1" lang="ja-JP" altLang="en-US" sz="1600" b="0">
              <a:solidFill>
                <a:sysClr val="windowText" lastClr="000000"/>
              </a:solidFill>
            </a:rPr>
            <a:t>単価を自動計算</a:t>
          </a:r>
        </a:p>
        <a:p>
          <a:pPr algn="l"/>
          <a:endParaRPr kumimoji="1" lang="ja-JP" altLang="en-US" sz="1600" b="0">
            <a:solidFill>
              <a:sysClr val="windowText" lastClr="000000"/>
            </a:solidFill>
          </a:endParaRPr>
        </a:p>
        <a:p>
          <a:pPr algn="l"/>
          <a:r>
            <a:rPr kumimoji="1" lang="ja-JP" altLang="en-US" sz="1600" b="0">
              <a:solidFill>
                <a:sysClr val="windowText" lastClr="000000"/>
              </a:solidFill>
            </a:rPr>
            <a:t>⑫</a:t>
          </a:r>
          <a:r>
            <a:rPr kumimoji="1" lang="en-US" altLang="ja-JP" sz="1600" b="0">
              <a:solidFill>
                <a:sysClr val="windowText" lastClr="000000"/>
              </a:solidFill>
            </a:rPr>
            <a:t>【</a:t>
          </a:r>
          <a:r>
            <a:rPr kumimoji="1" lang="ja-JP" altLang="en-US" sz="1600" b="0">
              <a:solidFill>
                <a:sysClr val="windowText" lastClr="000000"/>
              </a:solidFill>
            </a:rPr>
            <a:t>合計欄</a:t>
          </a:r>
          <a:r>
            <a:rPr kumimoji="1" lang="en-US" altLang="ja-JP" sz="1600" b="0">
              <a:solidFill>
                <a:sysClr val="windowText" lastClr="000000"/>
              </a:solidFill>
            </a:rPr>
            <a:t>】</a:t>
          </a:r>
          <a:r>
            <a:rPr kumimoji="1" lang="ja-JP" altLang="en-US" sz="1600" b="0">
              <a:solidFill>
                <a:sysClr val="windowText" lastClr="000000"/>
              </a:solidFill>
            </a:rPr>
            <a:t>→⑧～⑪の情報を基に自動計算</a:t>
          </a:r>
        </a:p>
        <a:p>
          <a:pPr algn="l"/>
          <a:endParaRPr kumimoji="1" lang="ja-JP" altLang="en-US" sz="1600" b="0">
            <a:solidFill>
              <a:sysClr val="windowText" lastClr="000000"/>
            </a:solidFill>
          </a:endParaRPr>
        </a:p>
        <a:p>
          <a:pPr algn="l"/>
          <a:r>
            <a:rPr kumimoji="1" lang="ja-JP" altLang="en-US" sz="1600" b="0">
              <a:solidFill>
                <a:sysClr val="windowText" lastClr="000000"/>
              </a:solidFill>
            </a:rPr>
            <a:t>⑬</a:t>
          </a:r>
          <a:r>
            <a:rPr kumimoji="1" lang="en-US" altLang="ja-JP" sz="1600" b="0">
              <a:solidFill>
                <a:sysClr val="windowText" lastClr="000000"/>
              </a:solidFill>
            </a:rPr>
            <a:t>【</a:t>
          </a:r>
          <a:r>
            <a:rPr kumimoji="1" lang="ja-JP" altLang="en-US" sz="1600" b="0">
              <a:solidFill>
                <a:sysClr val="windowText" lastClr="000000"/>
              </a:solidFill>
            </a:rPr>
            <a:t>備考欄</a:t>
          </a:r>
          <a:r>
            <a:rPr kumimoji="1" lang="en-US" altLang="ja-JP" sz="1600" b="0">
              <a:solidFill>
                <a:sysClr val="windowText" lastClr="000000"/>
              </a:solidFill>
            </a:rPr>
            <a:t>】</a:t>
          </a:r>
          <a:r>
            <a:rPr kumimoji="1" lang="ja-JP" altLang="en-US" sz="1600" b="0">
              <a:solidFill>
                <a:sysClr val="windowText" lastClr="000000"/>
              </a:solidFill>
            </a:rPr>
            <a:t>→必要に応じて記入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⑭</a:t>
          </a:r>
          <a:r>
            <a:rPr kumimoji="1" lang="en-US" altLang="ja-JP" sz="1600" b="0">
              <a:solidFill>
                <a:sysClr val="windowText" lastClr="000000"/>
              </a:solidFill>
            </a:rPr>
            <a:t>【PCKK</a:t>
          </a:r>
          <a:r>
            <a:rPr kumimoji="1" lang="ja-JP" altLang="en-US" sz="1600" b="0">
              <a:solidFill>
                <a:sysClr val="windowText" lastClr="000000"/>
              </a:solidFill>
            </a:rPr>
            <a:t>使用欄</a:t>
          </a:r>
          <a:r>
            <a:rPr kumimoji="1" lang="en-US" altLang="ja-JP" sz="1600" b="0">
              <a:solidFill>
                <a:sysClr val="windowText" lastClr="000000"/>
              </a:solidFill>
            </a:rPr>
            <a:t>】</a:t>
          </a:r>
          <a:r>
            <a:rPr kumimoji="1" lang="ja-JP" altLang="en-US" sz="1600" b="0">
              <a:solidFill>
                <a:sysClr val="windowText" lastClr="000000"/>
              </a:solidFill>
            </a:rPr>
            <a:t>→事務局にて使用するため記入等を行わないでください</a:t>
          </a:r>
        </a:p>
        <a:p>
          <a:pPr algn="l"/>
          <a:endParaRPr kumimoji="1" lang="ja-JP" altLang="en-US" sz="1600" b="0">
            <a:solidFill>
              <a:sysClr val="windowText" lastClr="000000"/>
            </a:solidFill>
          </a:endParaRPr>
        </a:p>
        <a:p>
          <a:pPr algn="l"/>
          <a:endParaRPr kumimoji="1" lang="ja-JP" altLang="en-US" sz="1600" b="0">
            <a:solidFill>
              <a:sysClr val="windowText" lastClr="000000"/>
            </a:solidFill>
          </a:endParaRPr>
        </a:p>
        <a:p>
          <a:pPr algn="l"/>
          <a:endParaRPr kumimoji="1" lang="ja-JP" altLang="en-US" sz="1400" b="0">
            <a:solidFill>
              <a:sysClr val="windowText" lastClr="000000"/>
            </a:solidFill>
          </a:endParaRPr>
        </a:p>
        <a:p>
          <a:pPr algn="l"/>
          <a:endParaRPr kumimoji="1" lang="ja-JP" altLang="en-US" sz="1400" b="0">
            <a:solidFill>
              <a:sysClr val="windowText" lastClr="000000"/>
            </a:solidFill>
          </a:endParaRPr>
        </a:p>
      </xdr:txBody>
    </xdr:sp>
    <xdr:clientData/>
  </xdr:twoCellAnchor>
  <xdr:twoCellAnchor>
    <xdr:from>
      <xdr:col>1</xdr:col>
      <xdr:colOff>0</xdr:colOff>
      <xdr:row>8</xdr:row>
      <xdr:rowOff>16327</xdr:rowOff>
    </xdr:from>
    <xdr:to>
      <xdr:col>1</xdr:col>
      <xdr:colOff>367393</xdr:colOff>
      <xdr:row>10</xdr:row>
      <xdr:rowOff>84363</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85800" y="1387927"/>
          <a:ext cx="367393" cy="410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⑤</a:t>
          </a:r>
        </a:p>
      </xdr:txBody>
    </xdr:sp>
    <xdr:clientData/>
  </xdr:twoCellAnchor>
  <xdr:twoCellAnchor>
    <xdr:from>
      <xdr:col>7</xdr:col>
      <xdr:colOff>273504</xdr:colOff>
      <xdr:row>10</xdr:row>
      <xdr:rowOff>40820</xdr:rowOff>
    </xdr:from>
    <xdr:to>
      <xdr:col>7</xdr:col>
      <xdr:colOff>640897</xdr:colOff>
      <xdr:row>12</xdr:row>
      <xdr:rowOff>103413</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74104" y="1755320"/>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⑥</a:t>
          </a:r>
        </a:p>
      </xdr:txBody>
    </xdr:sp>
    <xdr:clientData/>
  </xdr:twoCellAnchor>
  <xdr:twoCellAnchor>
    <xdr:from>
      <xdr:col>0</xdr:col>
      <xdr:colOff>23131</xdr:colOff>
      <xdr:row>20</xdr:row>
      <xdr:rowOff>92529</xdr:rowOff>
    </xdr:from>
    <xdr:to>
      <xdr:col>0</xdr:col>
      <xdr:colOff>390524</xdr:colOff>
      <xdr:row>22</xdr:row>
      <xdr:rowOff>155122</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3131" y="3521529"/>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⑧</a:t>
          </a:r>
        </a:p>
      </xdr:txBody>
    </xdr:sp>
    <xdr:clientData/>
  </xdr:twoCellAnchor>
  <xdr:twoCellAnchor>
    <xdr:from>
      <xdr:col>1</xdr:col>
      <xdr:colOff>23131</xdr:colOff>
      <xdr:row>20</xdr:row>
      <xdr:rowOff>96611</xdr:rowOff>
    </xdr:from>
    <xdr:to>
      <xdr:col>1</xdr:col>
      <xdr:colOff>390524</xdr:colOff>
      <xdr:row>22</xdr:row>
      <xdr:rowOff>159204</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708931" y="3525611"/>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⑨</a:t>
          </a:r>
        </a:p>
      </xdr:txBody>
    </xdr:sp>
    <xdr:clientData/>
  </xdr:twoCellAnchor>
  <xdr:twoCellAnchor>
    <xdr:from>
      <xdr:col>3</xdr:col>
      <xdr:colOff>40820</xdr:colOff>
      <xdr:row>20</xdr:row>
      <xdr:rowOff>99333</xdr:rowOff>
    </xdr:from>
    <xdr:to>
      <xdr:col>3</xdr:col>
      <xdr:colOff>408213</xdr:colOff>
      <xdr:row>22</xdr:row>
      <xdr:rowOff>167369</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081891" y="3637190"/>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⑩</a:t>
          </a:r>
        </a:p>
      </xdr:txBody>
    </xdr:sp>
    <xdr:clientData/>
  </xdr:twoCellAnchor>
  <xdr:twoCellAnchor>
    <xdr:from>
      <xdr:col>8</xdr:col>
      <xdr:colOff>598712</xdr:colOff>
      <xdr:row>65</xdr:row>
      <xdr:rowOff>102053</xdr:rowOff>
    </xdr:from>
    <xdr:to>
      <xdr:col>9</xdr:col>
      <xdr:colOff>285748</xdr:colOff>
      <xdr:row>67</xdr:row>
      <xdr:rowOff>164647</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085112" y="11246303"/>
          <a:ext cx="372836" cy="405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⑫</a:t>
          </a:r>
        </a:p>
      </xdr:txBody>
    </xdr:sp>
    <xdr:clientData/>
  </xdr:twoCellAnchor>
  <xdr:twoCellAnchor>
    <xdr:from>
      <xdr:col>7</xdr:col>
      <xdr:colOff>308882</xdr:colOff>
      <xdr:row>16</xdr:row>
      <xdr:rowOff>144233</xdr:rowOff>
    </xdr:from>
    <xdr:to>
      <xdr:col>7</xdr:col>
      <xdr:colOff>676275</xdr:colOff>
      <xdr:row>19</xdr:row>
      <xdr:rowOff>40820</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5109482" y="2887433"/>
          <a:ext cx="367393" cy="4109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⑦</a:t>
          </a:r>
        </a:p>
      </xdr:txBody>
    </xdr:sp>
    <xdr:clientData/>
  </xdr:twoCellAnchor>
  <xdr:twoCellAnchor>
    <xdr:from>
      <xdr:col>7</xdr:col>
      <xdr:colOff>254454</xdr:colOff>
      <xdr:row>8</xdr:row>
      <xdr:rowOff>107495</xdr:rowOff>
    </xdr:from>
    <xdr:to>
      <xdr:col>10</xdr:col>
      <xdr:colOff>281668</xdr:colOff>
      <xdr:row>15</xdr:row>
      <xdr:rowOff>9524</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055054" y="1479095"/>
          <a:ext cx="2084614" cy="1102179"/>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15</xdr:row>
      <xdr:rowOff>57149</xdr:rowOff>
    </xdr:from>
    <xdr:to>
      <xdr:col>10</xdr:col>
      <xdr:colOff>296636</xdr:colOff>
      <xdr:row>20</xdr:row>
      <xdr:rowOff>66675</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48250" y="2628899"/>
          <a:ext cx="2106386" cy="866776"/>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108857</xdr:colOff>
      <xdr:row>20</xdr:row>
      <xdr:rowOff>149680</xdr:rowOff>
    </xdr:from>
    <xdr:to>
      <xdr:col>11</xdr:col>
      <xdr:colOff>299357</xdr:colOff>
      <xdr:row>22</xdr:row>
      <xdr:rowOff>95250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480457" y="3578680"/>
          <a:ext cx="6362700" cy="288470"/>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489855</xdr:colOff>
      <xdr:row>20</xdr:row>
      <xdr:rowOff>93889</xdr:rowOff>
    </xdr:from>
    <xdr:to>
      <xdr:col>12</xdr:col>
      <xdr:colOff>176891</xdr:colOff>
      <xdr:row>22</xdr:row>
      <xdr:rowOff>156482</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8033655" y="3522889"/>
          <a:ext cx="372836"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⑪</a:t>
          </a:r>
        </a:p>
      </xdr:txBody>
    </xdr:sp>
    <xdr:clientData/>
  </xdr:twoCellAnchor>
  <xdr:twoCellAnchor>
    <xdr:from>
      <xdr:col>1</xdr:col>
      <xdr:colOff>579662</xdr:colOff>
      <xdr:row>65</xdr:row>
      <xdr:rowOff>126546</xdr:rowOff>
    </xdr:from>
    <xdr:to>
      <xdr:col>2</xdr:col>
      <xdr:colOff>266698</xdr:colOff>
      <xdr:row>68</xdr:row>
      <xdr:rowOff>17690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265462" y="11270796"/>
          <a:ext cx="372836" cy="405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⑬</a:t>
          </a:r>
        </a:p>
      </xdr:txBody>
    </xdr:sp>
    <xdr:clientData/>
  </xdr:twoCellAnchor>
  <xdr:twoCellAnchor>
    <xdr:from>
      <xdr:col>12</xdr:col>
      <xdr:colOff>193221</xdr:colOff>
      <xdr:row>1</xdr:row>
      <xdr:rowOff>16327</xdr:rowOff>
    </xdr:from>
    <xdr:to>
      <xdr:col>12</xdr:col>
      <xdr:colOff>560614</xdr:colOff>
      <xdr:row>3</xdr:row>
      <xdr:rowOff>93888</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8422821" y="187777"/>
          <a:ext cx="367393" cy="4204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⑭</a:t>
          </a:r>
        </a:p>
      </xdr:txBody>
    </xdr:sp>
    <xdr:clientData/>
  </xdr:twoCellAnchor>
  <xdr:twoCellAnchor editAs="oneCell">
    <xdr:from>
      <xdr:col>5</xdr:col>
      <xdr:colOff>257175</xdr:colOff>
      <xdr:row>75</xdr:row>
      <xdr:rowOff>47625</xdr:rowOff>
    </xdr:from>
    <xdr:to>
      <xdr:col>14</xdr:col>
      <xdr:colOff>266700</xdr:colOff>
      <xdr:row>78</xdr:row>
      <xdr:rowOff>57150</xdr:rowOff>
    </xdr:to>
    <xdr:pic>
      <xdr:nvPicPr>
        <xdr:cNvPr id="26" name="図 25">
          <a:extLst>
            <a:ext uri="{FF2B5EF4-FFF2-40B4-BE49-F238E27FC236}">
              <a16:creationId xmlns:a16="http://schemas.microsoft.com/office/drawing/2014/main" id="{BEBCA01F-7052-4715-B66C-B117F94C66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2906375"/>
          <a:ext cx="61817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1666875</xdr:colOff>
      <xdr:row>8</xdr:row>
      <xdr:rowOff>95250</xdr:rowOff>
    </xdr:from>
    <xdr:to>
      <xdr:col>4</xdr:col>
      <xdr:colOff>1276350</xdr:colOff>
      <xdr:row>27</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66875" y="1466850"/>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78"/>
  <sheetViews>
    <sheetView showZeros="0" tabSelected="1" view="pageBreakPreview" zoomScaleNormal="100" zoomScaleSheetLayoutView="100" workbookViewId="0">
      <selection activeCell="B5" sqref="B5:E8"/>
    </sheetView>
  </sheetViews>
  <sheetFormatPr defaultRowHeight="13.5" x14ac:dyDescent="0.15"/>
  <cols>
    <col min="1" max="1" width="1.25" customWidth="1"/>
    <col min="7" max="7" width="0.875" customWidth="1"/>
    <col min="10" max="10" width="0.875" customWidth="1"/>
    <col min="13" max="13" width="0.875" customWidth="1"/>
    <col min="18" max="18" width="5.625" customWidth="1"/>
    <col min="19" max="19" width="1.625" customWidth="1"/>
    <col min="21" max="21" width="26.875" hidden="1" customWidth="1"/>
  </cols>
  <sheetData>
    <row r="1" spans="2:21" ht="5.0999999999999996" customHeight="1" x14ac:dyDescent="0.15"/>
    <row r="2" spans="2:21" x14ac:dyDescent="0.15">
      <c r="B2" s="1" t="s">
        <v>48</v>
      </c>
      <c r="R2" s="5"/>
    </row>
    <row r="3" spans="2:21" ht="5.0999999999999996" customHeight="1" thickBot="1" x14ac:dyDescent="0.2">
      <c r="B3" s="1"/>
    </row>
    <row r="4" spans="2:21" ht="18" customHeight="1" x14ac:dyDescent="0.15">
      <c r="B4" s="26" t="s">
        <v>5</v>
      </c>
      <c r="C4" s="27"/>
      <c r="D4" s="27"/>
      <c r="E4" s="27"/>
      <c r="F4" s="28"/>
      <c r="G4" s="2"/>
      <c r="H4" s="29" t="s">
        <v>7</v>
      </c>
      <c r="I4" s="29"/>
      <c r="J4" s="29"/>
      <c r="K4" s="29"/>
      <c r="L4" s="29"/>
      <c r="M4" s="2"/>
      <c r="N4" s="2"/>
      <c r="O4" s="2"/>
      <c r="P4" s="2"/>
      <c r="Q4" s="30" t="s">
        <v>45</v>
      </c>
      <c r="R4" s="39"/>
    </row>
    <row r="5" spans="2:21" ht="18" customHeight="1" thickBot="1" x14ac:dyDescent="0.2">
      <c r="B5" s="75"/>
      <c r="C5" s="76"/>
      <c r="D5" s="76"/>
      <c r="E5" s="76"/>
      <c r="F5" s="56" t="s">
        <v>6</v>
      </c>
      <c r="G5" s="2"/>
      <c r="H5" s="29"/>
      <c r="I5" s="29"/>
      <c r="J5" s="29"/>
      <c r="K5" s="29"/>
      <c r="L5" s="29"/>
      <c r="M5" s="2"/>
      <c r="N5" s="2"/>
      <c r="O5" s="2"/>
      <c r="P5" s="2"/>
      <c r="Q5" s="40"/>
      <c r="R5" s="41"/>
    </row>
    <row r="6" spans="2:21" ht="18" customHeight="1" thickBot="1" x14ac:dyDescent="0.2">
      <c r="B6" s="77"/>
      <c r="C6" s="78"/>
      <c r="D6" s="78"/>
      <c r="E6" s="78"/>
      <c r="F6" s="81"/>
      <c r="G6" s="2"/>
      <c r="H6" s="30" t="s">
        <v>33</v>
      </c>
      <c r="I6" s="31"/>
      <c r="J6" s="32"/>
      <c r="K6" s="32"/>
      <c r="L6" s="33"/>
      <c r="M6" s="2"/>
      <c r="N6" s="2"/>
      <c r="O6" s="2"/>
      <c r="P6" s="2"/>
      <c r="Q6" s="42"/>
      <c r="R6" s="43"/>
    </row>
    <row r="7" spans="2:21" ht="18" customHeight="1" x14ac:dyDescent="0.15">
      <c r="B7" s="77"/>
      <c r="C7" s="78"/>
      <c r="D7" s="78"/>
      <c r="E7" s="78"/>
      <c r="F7" s="81"/>
      <c r="G7" s="2"/>
      <c r="H7" s="34" t="s">
        <v>47</v>
      </c>
      <c r="I7" s="35"/>
      <c r="J7" s="36"/>
      <c r="K7" s="37"/>
      <c r="L7" s="38"/>
      <c r="M7" s="2"/>
      <c r="N7" s="2"/>
      <c r="O7" s="2"/>
      <c r="P7" s="2"/>
      <c r="Q7" s="2"/>
      <c r="R7" s="2"/>
    </row>
    <row r="8" spans="2:21" ht="18" customHeight="1" thickBot="1" x14ac:dyDescent="0.2">
      <c r="B8" s="79"/>
      <c r="C8" s="80"/>
      <c r="D8" s="80"/>
      <c r="E8" s="80"/>
      <c r="F8" s="82"/>
      <c r="G8" s="2"/>
      <c r="H8" s="58" t="s">
        <v>46</v>
      </c>
      <c r="I8" s="59"/>
      <c r="J8" s="60"/>
      <c r="K8" s="60"/>
      <c r="L8" s="61"/>
      <c r="M8" s="2"/>
      <c r="N8" s="2"/>
      <c r="O8" s="2"/>
      <c r="P8" s="2"/>
      <c r="Q8" s="2"/>
      <c r="R8" s="2"/>
    </row>
    <row r="9" spans="2:21" ht="5.0999999999999996" customHeight="1" thickBot="1" x14ac:dyDescent="0.2">
      <c r="B9" s="2"/>
      <c r="C9" s="2"/>
      <c r="D9" s="2"/>
      <c r="E9" s="2"/>
      <c r="F9" s="2"/>
      <c r="G9" s="2"/>
      <c r="H9" s="2"/>
      <c r="I9" s="2"/>
      <c r="J9" s="2"/>
      <c r="K9" s="2"/>
      <c r="L9" s="2"/>
      <c r="M9" s="2"/>
      <c r="N9" s="2"/>
      <c r="O9" s="2"/>
      <c r="P9" s="2"/>
      <c r="Q9" s="2"/>
      <c r="R9" s="2"/>
    </row>
    <row r="10" spans="2:21" ht="18" customHeight="1" x14ac:dyDescent="0.15">
      <c r="B10" s="62" t="s">
        <v>8</v>
      </c>
      <c r="C10" s="63"/>
      <c r="D10" s="63"/>
      <c r="E10" s="63"/>
      <c r="F10" s="63"/>
      <c r="G10" s="63"/>
      <c r="H10" s="63"/>
      <c r="I10" s="64"/>
      <c r="J10" s="2"/>
      <c r="K10" s="65" t="s">
        <v>15</v>
      </c>
      <c r="L10" s="66"/>
      <c r="M10" s="66"/>
      <c r="N10" s="71" t="s">
        <v>16</v>
      </c>
      <c r="O10" s="72">
        <f>K57+O14</f>
        <v>0</v>
      </c>
      <c r="P10" s="73"/>
      <c r="Q10" s="73"/>
      <c r="R10" s="74" t="s">
        <v>18</v>
      </c>
    </row>
    <row r="11" spans="2:21" ht="18" customHeight="1" x14ac:dyDescent="0.15">
      <c r="B11" s="44" t="s">
        <v>9</v>
      </c>
      <c r="C11" s="45"/>
      <c r="D11" s="83"/>
      <c r="E11" s="84"/>
      <c r="F11" s="84"/>
      <c r="G11" s="84"/>
      <c r="H11" s="84"/>
      <c r="I11" s="85"/>
      <c r="J11" s="2"/>
      <c r="K11" s="67"/>
      <c r="L11" s="68"/>
      <c r="M11" s="68"/>
      <c r="N11" s="51"/>
      <c r="O11" s="54"/>
      <c r="P11" s="55"/>
      <c r="Q11" s="55"/>
      <c r="R11" s="57"/>
    </row>
    <row r="12" spans="2:21" ht="18" customHeight="1" x14ac:dyDescent="0.15">
      <c r="B12" s="46"/>
      <c r="C12" s="47"/>
      <c r="D12" s="86"/>
      <c r="E12" s="87"/>
      <c r="F12" s="87"/>
      <c r="G12" s="87"/>
      <c r="H12" s="87"/>
      <c r="I12" s="88"/>
      <c r="J12" s="2"/>
      <c r="K12" s="67"/>
      <c r="L12" s="68"/>
      <c r="M12" s="68"/>
      <c r="N12" s="50" t="s">
        <v>17</v>
      </c>
      <c r="O12" s="52">
        <f>K57</f>
        <v>0</v>
      </c>
      <c r="P12" s="53"/>
      <c r="Q12" s="53"/>
      <c r="R12" s="56" t="s">
        <v>18</v>
      </c>
    </row>
    <row r="13" spans="2:21" ht="18" customHeight="1" x14ac:dyDescent="0.15">
      <c r="B13" s="48"/>
      <c r="C13" s="49"/>
      <c r="D13" s="89"/>
      <c r="E13" s="90"/>
      <c r="F13" s="90"/>
      <c r="G13" s="90"/>
      <c r="H13" s="90"/>
      <c r="I13" s="91"/>
      <c r="J13" s="2"/>
      <c r="K13" s="69"/>
      <c r="L13" s="70"/>
      <c r="M13" s="70"/>
      <c r="N13" s="51"/>
      <c r="O13" s="54"/>
      <c r="P13" s="55"/>
      <c r="Q13" s="55"/>
      <c r="R13" s="57"/>
      <c r="U13" s="13" t="s">
        <v>42</v>
      </c>
    </row>
    <row r="14" spans="2:21" ht="18" customHeight="1" x14ac:dyDescent="0.15">
      <c r="B14" s="92" t="s">
        <v>10</v>
      </c>
      <c r="C14" s="93"/>
      <c r="D14" s="94"/>
      <c r="E14" s="95"/>
      <c r="F14" s="95"/>
      <c r="G14" s="95"/>
      <c r="H14" s="95"/>
      <c r="I14" s="96"/>
      <c r="J14" s="2"/>
      <c r="K14" s="105" t="s">
        <v>19</v>
      </c>
      <c r="L14" s="106"/>
      <c r="M14" s="106"/>
      <c r="N14" s="106"/>
      <c r="O14" s="107">
        <f>ROUNDDOWN((K57*0.1),0)</f>
        <v>0</v>
      </c>
      <c r="P14" s="107"/>
      <c r="Q14" s="108"/>
      <c r="R14" s="9" t="s">
        <v>18</v>
      </c>
      <c r="U14" s="13" t="str">
        <f>IF($J$7="車両動態管理システム","","設計開発費")</f>
        <v>設計開発費</v>
      </c>
    </row>
    <row r="15" spans="2:21" ht="18" customHeight="1" x14ac:dyDescent="0.15">
      <c r="B15" s="92" t="s">
        <v>11</v>
      </c>
      <c r="C15" s="93"/>
      <c r="D15" s="94"/>
      <c r="E15" s="95"/>
      <c r="F15" s="95"/>
      <c r="G15" s="95"/>
      <c r="H15" s="95"/>
      <c r="I15" s="96"/>
      <c r="J15" s="2"/>
      <c r="K15" s="97" t="s">
        <v>20</v>
      </c>
      <c r="L15" s="98"/>
      <c r="M15" s="98"/>
      <c r="N15" s="99"/>
      <c r="O15" s="100" t="s">
        <v>61</v>
      </c>
      <c r="P15" s="101"/>
      <c r="Q15" s="101"/>
      <c r="R15" s="102"/>
      <c r="U15" s="13" t="s">
        <v>40</v>
      </c>
    </row>
    <row r="16" spans="2:21" ht="18" customHeight="1" x14ac:dyDescent="0.15">
      <c r="B16" s="92" t="s">
        <v>12</v>
      </c>
      <c r="C16" s="93"/>
      <c r="D16" s="94"/>
      <c r="E16" s="95"/>
      <c r="F16" s="95"/>
      <c r="G16" s="95"/>
      <c r="H16" s="95"/>
      <c r="I16" s="96"/>
      <c r="J16" s="2"/>
      <c r="K16" s="97" t="s">
        <v>32</v>
      </c>
      <c r="L16" s="98"/>
      <c r="M16" s="98"/>
      <c r="N16" s="99"/>
      <c r="O16" s="100"/>
      <c r="P16" s="101"/>
      <c r="Q16" s="101"/>
      <c r="R16" s="102"/>
      <c r="U16" s="13" t="s">
        <v>41</v>
      </c>
    </row>
    <row r="17" spans="2:21" ht="18" customHeight="1" x14ac:dyDescent="0.15">
      <c r="B17" s="92" t="s">
        <v>13</v>
      </c>
      <c r="C17" s="93"/>
      <c r="D17" s="94"/>
      <c r="E17" s="95"/>
      <c r="F17" s="95"/>
      <c r="G17" s="95"/>
      <c r="H17" s="95"/>
      <c r="I17" s="96"/>
      <c r="J17" s="2"/>
      <c r="K17" s="97" t="s">
        <v>21</v>
      </c>
      <c r="L17" s="98"/>
      <c r="M17" s="98"/>
      <c r="N17" s="99"/>
      <c r="O17" s="103"/>
      <c r="P17" s="104"/>
      <c r="Q17" s="104"/>
      <c r="R17" s="3" t="s">
        <v>24</v>
      </c>
    </row>
    <row r="18" spans="2:21" ht="18" customHeight="1" thickBot="1" x14ac:dyDescent="0.2">
      <c r="B18" s="123" t="s">
        <v>14</v>
      </c>
      <c r="C18" s="124"/>
      <c r="D18" s="125"/>
      <c r="E18" s="126"/>
      <c r="F18" s="126"/>
      <c r="G18" s="126"/>
      <c r="H18" s="126"/>
      <c r="I18" s="127"/>
      <c r="J18" s="2"/>
      <c r="K18" s="128" t="s">
        <v>22</v>
      </c>
      <c r="L18" s="129"/>
      <c r="M18" s="129"/>
      <c r="N18" s="130"/>
      <c r="O18" s="131"/>
      <c r="P18" s="132"/>
      <c r="Q18" s="132"/>
      <c r="R18" s="4" t="s">
        <v>23</v>
      </c>
    </row>
    <row r="19" spans="2:21" ht="5.0999999999999996" customHeight="1" thickBot="1" x14ac:dyDescent="0.2">
      <c r="B19" s="2"/>
      <c r="C19" s="2"/>
      <c r="D19" s="2"/>
      <c r="E19" s="2"/>
      <c r="F19" s="2"/>
      <c r="G19" s="2"/>
      <c r="H19" s="2"/>
      <c r="I19" s="2"/>
      <c r="J19" s="2"/>
      <c r="K19" s="2"/>
      <c r="L19" s="2"/>
      <c r="M19" s="2"/>
      <c r="N19" s="2"/>
      <c r="O19" s="2"/>
      <c r="P19" s="2"/>
      <c r="Q19" s="2"/>
      <c r="R19" s="2"/>
    </row>
    <row r="20" spans="2:21" ht="20.100000000000001" customHeight="1" x14ac:dyDescent="0.15">
      <c r="B20" s="10" t="s">
        <v>0</v>
      </c>
      <c r="C20" s="8" t="s">
        <v>39</v>
      </c>
      <c r="D20" s="133" t="s">
        <v>1</v>
      </c>
      <c r="E20" s="134"/>
      <c r="F20" s="134"/>
      <c r="G20" s="135"/>
      <c r="H20" s="31" t="s">
        <v>2</v>
      </c>
      <c r="I20" s="31"/>
      <c r="J20" s="31"/>
      <c r="K20" s="7" t="s">
        <v>3</v>
      </c>
      <c r="L20" s="7" t="s">
        <v>4</v>
      </c>
      <c r="M20" s="31" t="s">
        <v>25</v>
      </c>
      <c r="N20" s="31"/>
      <c r="O20" s="31"/>
      <c r="P20" s="31" t="s">
        <v>26</v>
      </c>
      <c r="Q20" s="31"/>
      <c r="R20" s="39"/>
      <c r="U20" s="13" t="s">
        <v>43</v>
      </c>
    </row>
    <row r="21" spans="2:21" ht="20.100000000000001" customHeight="1" x14ac:dyDescent="0.15">
      <c r="B21" s="15"/>
      <c r="C21" s="16"/>
      <c r="D21" s="109"/>
      <c r="E21" s="110"/>
      <c r="F21" s="110"/>
      <c r="G21" s="111"/>
      <c r="H21" s="112"/>
      <c r="I21" s="112"/>
      <c r="J21" s="112"/>
      <c r="K21" s="17"/>
      <c r="L21" s="18"/>
      <c r="M21" s="113"/>
      <c r="N21" s="113"/>
      <c r="O21" s="113"/>
      <c r="P21" s="114">
        <f>K21*M21</f>
        <v>0</v>
      </c>
      <c r="Q21" s="114"/>
      <c r="R21" s="115"/>
      <c r="U21" s="13" t="str">
        <f>IF($J$7="車両動態管理システム","車載器","システム設備")</f>
        <v>システム設備</v>
      </c>
    </row>
    <row r="22" spans="2:21" ht="20.100000000000001" customHeight="1" x14ac:dyDescent="0.15">
      <c r="B22" s="19"/>
      <c r="C22" s="20"/>
      <c r="D22" s="116"/>
      <c r="E22" s="117"/>
      <c r="F22" s="117"/>
      <c r="G22" s="118"/>
      <c r="H22" s="119"/>
      <c r="I22" s="119"/>
      <c r="J22" s="119"/>
      <c r="K22" s="21"/>
      <c r="L22" s="21"/>
      <c r="M22" s="120"/>
      <c r="N22" s="120"/>
      <c r="O22" s="120"/>
      <c r="P22" s="121">
        <f t="shared" ref="P22:P50" si="0">K22*M22</f>
        <v>0</v>
      </c>
      <c r="Q22" s="121"/>
      <c r="R22" s="122"/>
      <c r="U22" s="13" t="s">
        <v>44</v>
      </c>
    </row>
    <row r="23" spans="2:21" ht="20.100000000000001" customHeight="1" x14ac:dyDescent="0.15">
      <c r="B23" s="19"/>
      <c r="C23" s="20"/>
      <c r="D23" s="116"/>
      <c r="E23" s="117"/>
      <c r="F23" s="117"/>
      <c r="G23" s="118"/>
      <c r="H23" s="119"/>
      <c r="I23" s="119"/>
      <c r="J23" s="119"/>
      <c r="K23" s="21"/>
      <c r="L23" s="21"/>
      <c r="M23" s="120"/>
      <c r="N23" s="120"/>
      <c r="O23" s="120"/>
      <c r="P23" s="121">
        <f t="shared" si="0"/>
        <v>0</v>
      </c>
      <c r="Q23" s="121"/>
      <c r="R23" s="122"/>
      <c r="U23" s="14"/>
    </row>
    <row r="24" spans="2:21" ht="20.100000000000001" customHeight="1" x14ac:dyDescent="0.15">
      <c r="B24" s="19"/>
      <c r="C24" s="20"/>
      <c r="D24" s="116"/>
      <c r="E24" s="117"/>
      <c r="F24" s="117"/>
      <c r="G24" s="118"/>
      <c r="H24" s="119"/>
      <c r="I24" s="119"/>
      <c r="J24" s="119"/>
      <c r="K24" s="21"/>
      <c r="L24" s="21"/>
      <c r="M24" s="120"/>
      <c r="N24" s="120"/>
      <c r="O24" s="120"/>
      <c r="P24" s="121">
        <f t="shared" si="0"/>
        <v>0</v>
      </c>
      <c r="Q24" s="121"/>
      <c r="R24" s="122"/>
    </row>
    <row r="25" spans="2:21" ht="20.100000000000001" customHeight="1" x14ac:dyDescent="0.15">
      <c r="B25" s="19"/>
      <c r="C25" s="20"/>
      <c r="D25" s="116"/>
      <c r="E25" s="117"/>
      <c r="F25" s="117"/>
      <c r="G25" s="118"/>
      <c r="H25" s="119"/>
      <c r="I25" s="119"/>
      <c r="J25" s="119"/>
      <c r="K25" s="21"/>
      <c r="L25" s="21"/>
      <c r="M25" s="120"/>
      <c r="N25" s="120"/>
      <c r="O25" s="120"/>
      <c r="P25" s="121">
        <f t="shared" si="0"/>
        <v>0</v>
      </c>
      <c r="Q25" s="121"/>
      <c r="R25" s="122"/>
    </row>
    <row r="26" spans="2:21" ht="20.100000000000001" customHeight="1" x14ac:dyDescent="0.15">
      <c r="B26" s="19"/>
      <c r="C26" s="20"/>
      <c r="D26" s="116"/>
      <c r="E26" s="117"/>
      <c r="F26" s="117"/>
      <c r="G26" s="118"/>
      <c r="H26" s="119"/>
      <c r="I26" s="119"/>
      <c r="J26" s="119"/>
      <c r="K26" s="21"/>
      <c r="L26" s="21"/>
      <c r="M26" s="120"/>
      <c r="N26" s="120"/>
      <c r="O26" s="120"/>
      <c r="P26" s="121">
        <f t="shared" si="0"/>
        <v>0</v>
      </c>
      <c r="Q26" s="121"/>
      <c r="R26" s="122"/>
    </row>
    <row r="27" spans="2:21" ht="20.100000000000001" customHeight="1" x14ac:dyDescent="0.15">
      <c r="B27" s="19"/>
      <c r="C27" s="20"/>
      <c r="D27" s="116"/>
      <c r="E27" s="117"/>
      <c r="F27" s="117"/>
      <c r="G27" s="118"/>
      <c r="H27" s="119"/>
      <c r="I27" s="119"/>
      <c r="J27" s="119"/>
      <c r="K27" s="21"/>
      <c r="L27" s="21"/>
      <c r="M27" s="120"/>
      <c r="N27" s="120"/>
      <c r="O27" s="120"/>
      <c r="P27" s="121">
        <f t="shared" si="0"/>
        <v>0</v>
      </c>
      <c r="Q27" s="121"/>
      <c r="R27" s="122"/>
    </row>
    <row r="28" spans="2:21" ht="20.100000000000001" customHeight="1" x14ac:dyDescent="0.15">
      <c r="B28" s="19"/>
      <c r="C28" s="20"/>
      <c r="D28" s="116"/>
      <c r="E28" s="117"/>
      <c r="F28" s="117"/>
      <c r="G28" s="118"/>
      <c r="H28" s="119"/>
      <c r="I28" s="119"/>
      <c r="J28" s="119"/>
      <c r="K28" s="21"/>
      <c r="L28" s="21"/>
      <c r="M28" s="120"/>
      <c r="N28" s="120"/>
      <c r="O28" s="120"/>
      <c r="P28" s="121">
        <f t="shared" si="0"/>
        <v>0</v>
      </c>
      <c r="Q28" s="121"/>
      <c r="R28" s="122"/>
    </row>
    <row r="29" spans="2:21" ht="20.100000000000001" customHeight="1" x14ac:dyDescent="0.15">
      <c r="B29" s="19"/>
      <c r="C29" s="20"/>
      <c r="D29" s="116"/>
      <c r="E29" s="117"/>
      <c r="F29" s="117"/>
      <c r="G29" s="118"/>
      <c r="H29" s="119"/>
      <c r="I29" s="119"/>
      <c r="J29" s="119"/>
      <c r="K29" s="21"/>
      <c r="L29" s="21"/>
      <c r="M29" s="120"/>
      <c r="N29" s="120"/>
      <c r="O29" s="120"/>
      <c r="P29" s="121">
        <f t="shared" si="0"/>
        <v>0</v>
      </c>
      <c r="Q29" s="121"/>
      <c r="R29" s="122"/>
    </row>
    <row r="30" spans="2:21" ht="20.100000000000001" customHeight="1" x14ac:dyDescent="0.15">
      <c r="B30" s="19"/>
      <c r="C30" s="20"/>
      <c r="D30" s="116"/>
      <c r="E30" s="117"/>
      <c r="F30" s="117"/>
      <c r="G30" s="118"/>
      <c r="H30" s="119"/>
      <c r="I30" s="119"/>
      <c r="J30" s="119"/>
      <c r="K30" s="21"/>
      <c r="L30" s="21"/>
      <c r="M30" s="120"/>
      <c r="N30" s="120"/>
      <c r="O30" s="120"/>
      <c r="P30" s="121">
        <f t="shared" si="0"/>
        <v>0</v>
      </c>
      <c r="Q30" s="121"/>
      <c r="R30" s="122"/>
    </row>
    <row r="31" spans="2:21" ht="20.100000000000001" customHeight="1" x14ac:dyDescent="0.15">
      <c r="B31" s="19"/>
      <c r="C31" s="20"/>
      <c r="D31" s="116"/>
      <c r="E31" s="117"/>
      <c r="F31" s="117"/>
      <c r="G31" s="118"/>
      <c r="H31" s="119"/>
      <c r="I31" s="119"/>
      <c r="J31" s="119"/>
      <c r="K31" s="21"/>
      <c r="L31" s="21"/>
      <c r="M31" s="120"/>
      <c r="N31" s="120"/>
      <c r="O31" s="120"/>
      <c r="P31" s="121">
        <f t="shared" si="0"/>
        <v>0</v>
      </c>
      <c r="Q31" s="121"/>
      <c r="R31" s="122"/>
    </row>
    <row r="32" spans="2:21" ht="20.100000000000001" customHeight="1" x14ac:dyDescent="0.15">
      <c r="B32" s="19"/>
      <c r="C32" s="20"/>
      <c r="D32" s="116"/>
      <c r="E32" s="117"/>
      <c r="F32" s="117"/>
      <c r="G32" s="118"/>
      <c r="H32" s="119"/>
      <c r="I32" s="119"/>
      <c r="J32" s="119"/>
      <c r="K32" s="21"/>
      <c r="L32" s="21"/>
      <c r="M32" s="120"/>
      <c r="N32" s="120"/>
      <c r="O32" s="120"/>
      <c r="P32" s="121">
        <f t="shared" si="0"/>
        <v>0</v>
      </c>
      <c r="Q32" s="121"/>
      <c r="R32" s="122"/>
    </row>
    <row r="33" spans="2:18" ht="20.100000000000001" customHeight="1" x14ac:dyDescent="0.15">
      <c r="B33" s="19"/>
      <c r="C33" s="20"/>
      <c r="D33" s="116"/>
      <c r="E33" s="117"/>
      <c r="F33" s="117"/>
      <c r="G33" s="118"/>
      <c r="H33" s="119"/>
      <c r="I33" s="119"/>
      <c r="J33" s="119"/>
      <c r="K33" s="21"/>
      <c r="L33" s="21"/>
      <c r="M33" s="120"/>
      <c r="N33" s="120"/>
      <c r="O33" s="120"/>
      <c r="P33" s="121">
        <f t="shared" si="0"/>
        <v>0</v>
      </c>
      <c r="Q33" s="121"/>
      <c r="R33" s="122"/>
    </row>
    <row r="34" spans="2:18" ht="20.100000000000001" customHeight="1" x14ac:dyDescent="0.15">
      <c r="B34" s="19"/>
      <c r="C34" s="20"/>
      <c r="D34" s="116"/>
      <c r="E34" s="117"/>
      <c r="F34" s="117"/>
      <c r="G34" s="118"/>
      <c r="H34" s="119"/>
      <c r="I34" s="119"/>
      <c r="J34" s="119"/>
      <c r="K34" s="21"/>
      <c r="L34" s="21"/>
      <c r="M34" s="120"/>
      <c r="N34" s="120"/>
      <c r="O34" s="120"/>
      <c r="P34" s="121">
        <f t="shared" si="0"/>
        <v>0</v>
      </c>
      <c r="Q34" s="121"/>
      <c r="R34" s="122"/>
    </row>
    <row r="35" spans="2:18" ht="20.100000000000001" customHeight="1" x14ac:dyDescent="0.15">
      <c r="B35" s="19"/>
      <c r="C35" s="20"/>
      <c r="D35" s="116"/>
      <c r="E35" s="117"/>
      <c r="F35" s="117"/>
      <c r="G35" s="118"/>
      <c r="H35" s="119"/>
      <c r="I35" s="119"/>
      <c r="J35" s="119"/>
      <c r="K35" s="21"/>
      <c r="L35" s="21"/>
      <c r="M35" s="120"/>
      <c r="N35" s="120"/>
      <c r="O35" s="120"/>
      <c r="P35" s="121">
        <f t="shared" si="0"/>
        <v>0</v>
      </c>
      <c r="Q35" s="121"/>
      <c r="R35" s="122"/>
    </row>
    <row r="36" spans="2:18" ht="20.100000000000001" customHeight="1" x14ac:dyDescent="0.15">
      <c r="B36" s="19"/>
      <c r="C36" s="20"/>
      <c r="D36" s="116"/>
      <c r="E36" s="117"/>
      <c r="F36" s="117"/>
      <c r="G36" s="118"/>
      <c r="H36" s="119"/>
      <c r="I36" s="119"/>
      <c r="J36" s="119"/>
      <c r="K36" s="21"/>
      <c r="L36" s="21"/>
      <c r="M36" s="120"/>
      <c r="N36" s="120"/>
      <c r="O36" s="120"/>
      <c r="P36" s="121">
        <f t="shared" si="0"/>
        <v>0</v>
      </c>
      <c r="Q36" s="121"/>
      <c r="R36" s="122"/>
    </row>
    <row r="37" spans="2:18" ht="20.100000000000001" customHeight="1" x14ac:dyDescent="0.15">
      <c r="B37" s="19"/>
      <c r="C37" s="20"/>
      <c r="D37" s="116"/>
      <c r="E37" s="117"/>
      <c r="F37" s="117"/>
      <c r="G37" s="118"/>
      <c r="H37" s="119"/>
      <c r="I37" s="119"/>
      <c r="J37" s="119"/>
      <c r="K37" s="21"/>
      <c r="L37" s="21"/>
      <c r="M37" s="120"/>
      <c r="N37" s="120"/>
      <c r="O37" s="120"/>
      <c r="P37" s="121">
        <f t="shared" si="0"/>
        <v>0</v>
      </c>
      <c r="Q37" s="121"/>
      <c r="R37" s="122"/>
    </row>
    <row r="38" spans="2:18" ht="20.100000000000001" customHeight="1" x14ac:dyDescent="0.15">
      <c r="B38" s="19"/>
      <c r="C38" s="20"/>
      <c r="D38" s="116"/>
      <c r="E38" s="117"/>
      <c r="F38" s="117"/>
      <c r="G38" s="118"/>
      <c r="H38" s="119"/>
      <c r="I38" s="119"/>
      <c r="J38" s="119"/>
      <c r="K38" s="21"/>
      <c r="L38" s="21"/>
      <c r="M38" s="120"/>
      <c r="N38" s="120"/>
      <c r="O38" s="120"/>
      <c r="P38" s="121">
        <f t="shared" si="0"/>
        <v>0</v>
      </c>
      <c r="Q38" s="121"/>
      <c r="R38" s="122"/>
    </row>
    <row r="39" spans="2:18" ht="20.100000000000001" customHeight="1" x14ac:dyDescent="0.15">
      <c r="B39" s="19"/>
      <c r="C39" s="20"/>
      <c r="D39" s="116"/>
      <c r="E39" s="117"/>
      <c r="F39" s="117"/>
      <c r="G39" s="118"/>
      <c r="H39" s="119"/>
      <c r="I39" s="119"/>
      <c r="J39" s="119"/>
      <c r="K39" s="21"/>
      <c r="L39" s="21"/>
      <c r="M39" s="120"/>
      <c r="N39" s="120"/>
      <c r="O39" s="120"/>
      <c r="P39" s="121">
        <f t="shared" si="0"/>
        <v>0</v>
      </c>
      <c r="Q39" s="121"/>
      <c r="R39" s="122"/>
    </row>
    <row r="40" spans="2:18" ht="20.100000000000001" customHeight="1" x14ac:dyDescent="0.15">
      <c r="B40" s="19"/>
      <c r="C40" s="20"/>
      <c r="D40" s="116"/>
      <c r="E40" s="117"/>
      <c r="F40" s="117"/>
      <c r="G40" s="118"/>
      <c r="H40" s="119"/>
      <c r="I40" s="119"/>
      <c r="J40" s="119"/>
      <c r="K40" s="21"/>
      <c r="L40" s="21"/>
      <c r="M40" s="120"/>
      <c r="N40" s="120"/>
      <c r="O40" s="120"/>
      <c r="P40" s="121">
        <f t="shared" si="0"/>
        <v>0</v>
      </c>
      <c r="Q40" s="121"/>
      <c r="R40" s="122"/>
    </row>
    <row r="41" spans="2:18" ht="20.100000000000001" customHeight="1" x14ac:dyDescent="0.15">
      <c r="B41" s="19"/>
      <c r="C41" s="20"/>
      <c r="D41" s="116"/>
      <c r="E41" s="117"/>
      <c r="F41" s="117"/>
      <c r="G41" s="118"/>
      <c r="H41" s="119"/>
      <c r="I41" s="119"/>
      <c r="J41" s="119"/>
      <c r="K41" s="21"/>
      <c r="L41" s="21"/>
      <c r="M41" s="120"/>
      <c r="N41" s="120"/>
      <c r="O41" s="120"/>
      <c r="P41" s="121">
        <f t="shared" si="0"/>
        <v>0</v>
      </c>
      <c r="Q41" s="121"/>
      <c r="R41" s="122"/>
    </row>
    <row r="42" spans="2:18" ht="20.100000000000001" customHeight="1" x14ac:dyDescent="0.15">
      <c r="B42" s="19"/>
      <c r="C42" s="20"/>
      <c r="D42" s="116"/>
      <c r="E42" s="117"/>
      <c r="F42" s="117"/>
      <c r="G42" s="118"/>
      <c r="H42" s="119"/>
      <c r="I42" s="119"/>
      <c r="J42" s="119"/>
      <c r="K42" s="21"/>
      <c r="L42" s="21"/>
      <c r="M42" s="120"/>
      <c r="N42" s="120"/>
      <c r="O42" s="120"/>
      <c r="P42" s="121">
        <f t="shared" si="0"/>
        <v>0</v>
      </c>
      <c r="Q42" s="121"/>
      <c r="R42" s="122"/>
    </row>
    <row r="43" spans="2:18" ht="20.100000000000001" customHeight="1" x14ac:dyDescent="0.15">
      <c r="B43" s="19"/>
      <c r="C43" s="20"/>
      <c r="D43" s="116"/>
      <c r="E43" s="117"/>
      <c r="F43" s="117"/>
      <c r="G43" s="118"/>
      <c r="H43" s="119"/>
      <c r="I43" s="119"/>
      <c r="J43" s="119"/>
      <c r="K43" s="21"/>
      <c r="L43" s="21"/>
      <c r="M43" s="120"/>
      <c r="N43" s="120"/>
      <c r="O43" s="120"/>
      <c r="P43" s="121">
        <f t="shared" si="0"/>
        <v>0</v>
      </c>
      <c r="Q43" s="121"/>
      <c r="R43" s="122"/>
    </row>
    <row r="44" spans="2:18" ht="20.100000000000001" customHeight="1" x14ac:dyDescent="0.15">
      <c r="B44" s="19"/>
      <c r="C44" s="20"/>
      <c r="D44" s="116"/>
      <c r="E44" s="117"/>
      <c r="F44" s="117"/>
      <c r="G44" s="118"/>
      <c r="H44" s="119"/>
      <c r="I44" s="119"/>
      <c r="J44" s="119"/>
      <c r="K44" s="21"/>
      <c r="L44" s="21"/>
      <c r="M44" s="120"/>
      <c r="N44" s="120"/>
      <c r="O44" s="120"/>
      <c r="P44" s="121">
        <f t="shared" si="0"/>
        <v>0</v>
      </c>
      <c r="Q44" s="121"/>
      <c r="R44" s="122"/>
    </row>
    <row r="45" spans="2:18" ht="20.100000000000001" customHeight="1" x14ac:dyDescent="0.15">
      <c r="B45" s="19"/>
      <c r="C45" s="20"/>
      <c r="D45" s="116"/>
      <c r="E45" s="117"/>
      <c r="F45" s="117"/>
      <c r="G45" s="118"/>
      <c r="H45" s="119"/>
      <c r="I45" s="119"/>
      <c r="J45" s="119"/>
      <c r="K45" s="21"/>
      <c r="L45" s="21"/>
      <c r="M45" s="120"/>
      <c r="N45" s="120"/>
      <c r="O45" s="120"/>
      <c r="P45" s="121">
        <f t="shared" si="0"/>
        <v>0</v>
      </c>
      <c r="Q45" s="121"/>
      <c r="R45" s="122"/>
    </row>
    <row r="46" spans="2:18" ht="20.100000000000001" customHeight="1" x14ac:dyDescent="0.15">
      <c r="B46" s="19"/>
      <c r="C46" s="20"/>
      <c r="D46" s="116"/>
      <c r="E46" s="117"/>
      <c r="F46" s="117"/>
      <c r="G46" s="118"/>
      <c r="H46" s="119"/>
      <c r="I46" s="119"/>
      <c r="J46" s="119"/>
      <c r="K46" s="21"/>
      <c r="L46" s="21"/>
      <c r="M46" s="120"/>
      <c r="N46" s="120"/>
      <c r="O46" s="120"/>
      <c r="P46" s="121">
        <f t="shared" si="0"/>
        <v>0</v>
      </c>
      <c r="Q46" s="121"/>
      <c r="R46" s="122"/>
    </row>
    <row r="47" spans="2:18" ht="20.100000000000001" customHeight="1" x14ac:dyDescent="0.15">
      <c r="B47" s="19"/>
      <c r="C47" s="20"/>
      <c r="D47" s="116"/>
      <c r="E47" s="117"/>
      <c r="F47" s="117"/>
      <c r="G47" s="118"/>
      <c r="H47" s="119"/>
      <c r="I47" s="119"/>
      <c r="J47" s="119"/>
      <c r="K47" s="21"/>
      <c r="L47" s="21"/>
      <c r="M47" s="120"/>
      <c r="N47" s="120"/>
      <c r="O47" s="120"/>
      <c r="P47" s="121">
        <f t="shared" si="0"/>
        <v>0</v>
      </c>
      <c r="Q47" s="121"/>
      <c r="R47" s="122"/>
    </row>
    <row r="48" spans="2:18" ht="20.100000000000001" customHeight="1" x14ac:dyDescent="0.15">
      <c r="B48" s="19"/>
      <c r="C48" s="20"/>
      <c r="D48" s="116"/>
      <c r="E48" s="117"/>
      <c r="F48" s="117"/>
      <c r="G48" s="118"/>
      <c r="H48" s="119"/>
      <c r="I48" s="119"/>
      <c r="J48" s="119"/>
      <c r="K48" s="21"/>
      <c r="L48" s="21"/>
      <c r="M48" s="120"/>
      <c r="N48" s="120"/>
      <c r="O48" s="120"/>
      <c r="P48" s="121">
        <f t="shared" si="0"/>
        <v>0</v>
      </c>
      <c r="Q48" s="121"/>
      <c r="R48" s="122"/>
    </row>
    <row r="49" spans="2:18" ht="20.100000000000001" customHeight="1" x14ac:dyDescent="0.15">
      <c r="B49" s="19"/>
      <c r="C49" s="20"/>
      <c r="D49" s="116"/>
      <c r="E49" s="117"/>
      <c r="F49" s="117"/>
      <c r="G49" s="118"/>
      <c r="H49" s="119"/>
      <c r="I49" s="119"/>
      <c r="J49" s="119"/>
      <c r="K49" s="21"/>
      <c r="L49" s="21"/>
      <c r="M49" s="120"/>
      <c r="N49" s="120"/>
      <c r="O49" s="120"/>
      <c r="P49" s="121">
        <f t="shared" si="0"/>
        <v>0</v>
      </c>
      <c r="Q49" s="121"/>
      <c r="R49" s="122"/>
    </row>
    <row r="50" spans="2:18" ht="20.100000000000001" customHeight="1" thickBot="1" x14ac:dyDescent="0.2">
      <c r="B50" s="22"/>
      <c r="C50" s="23"/>
      <c r="D50" s="136"/>
      <c r="E50" s="137"/>
      <c r="F50" s="137"/>
      <c r="G50" s="138"/>
      <c r="H50" s="139"/>
      <c r="I50" s="139"/>
      <c r="J50" s="139"/>
      <c r="K50" s="24"/>
      <c r="L50" s="24"/>
      <c r="M50" s="140"/>
      <c r="N50" s="140"/>
      <c r="O50" s="140"/>
      <c r="P50" s="141">
        <f t="shared" si="0"/>
        <v>0</v>
      </c>
      <c r="Q50" s="141"/>
      <c r="R50" s="142"/>
    </row>
    <row r="51" spans="2:18" ht="5.0999999999999996" customHeight="1" thickBot="1" x14ac:dyDescent="0.2">
      <c r="B51" s="2"/>
      <c r="C51" s="2"/>
      <c r="D51" s="2"/>
      <c r="E51" s="2"/>
      <c r="F51" s="2"/>
      <c r="G51" s="2"/>
      <c r="H51" s="2"/>
      <c r="I51" s="2"/>
      <c r="J51" s="2"/>
      <c r="K51" s="2"/>
      <c r="L51" s="2"/>
      <c r="M51" s="2"/>
      <c r="N51" s="2"/>
      <c r="O51" s="2"/>
      <c r="P51" s="2"/>
      <c r="Q51" s="2"/>
      <c r="R51" s="2"/>
    </row>
    <row r="52" spans="2:18" ht="20.100000000000001" customHeight="1" x14ac:dyDescent="0.15">
      <c r="B52" s="162" t="s">
        <v>28</v>
      </c>
      <c r="C52" s="163"/>
      <c r="D52" s="163"/>
      <c r="E52" s="163"/>
      <c r="F52" s="164"/>
      <c r="G52" s="6"/>
      <c r="H52" s="65" t="s">
        <v>27</v>
      </c>
      <c r="I52" s="66"/>
      <c r="J52" s="66"/>
      <c r="K52" s="66"/>
      <c r="L52" s="66"/>
      <c r="M52" s="66"/>
      <c r="N52" s="66"/>
      <c r="O52" s="66"/>
      <c r="P52" s="66"/>
      <c r="Q52" s="66"/>
      <c r="R52" s="165"/>
    </row>
    <row r="53" spans="2:18" ht="20.100000000000001" customHeight="1" x14ac:dyDescent="0.15">
      <c r="B53" s="166"/>
      <c r="C53" s="167"/>
      <c r="D53" s="167"/>
      <c r="E53" s="167"/>
      <c r="F53" s="168"/>
      <c r="G53" s="12"/>
      <c r="H53" s="175" t="s">
        <v>0</v>
      </c>
      <c r="I53" s="176"/>
      <c r="J53" s="177"/>
      <c r="K53" s="177" t="s">
        <v>26</v>
      </c>
      <c r="L53" s="35"/>
      <c r="M53" s="35" t="s">
        <v>38</v>
      </c>
      <c r="N53" s="35"/>
      <c r="O53" s="35"/>
      <c r="P53" s="50" t="s">
        <v>63</v>
      </c>
      <c r="Q53" s="50"/>
      <c r="R53" s="178"/>
    </row>
    <row r="54" spans="2:18" ht="20.100000000000001" customHeight="1" x14ac:dyDescent="0.15">
      <c r="B54" s="169"/>
      <c r="C54" s="170"/>
      <c r="D54" s="170"/>
      <c r="E54" s="170"/>
      <c r="F54" s="171"/>
      <c r="G54" s="12"/>
      <c r="H54" s="179" t="s">
        <v>35</v>
      </c>
      <c r="I54" s="180"/>
      <c r="J54" s="181"/>
      <c r="K54" s="182">
        <f>SUMIF($B$21:$C$50,H54,$P$21:$R$50)</f>
        <v>0</v>
      </c>
      <c r="L54" s="183"/>
      <c r="M54" s="184"/>
      <c r="N54" s="185"/>
      <c r="O54" s="186"/>
      <c r="P54" s="143"/>
      <c r="Q54" s="144"/>
      <c r="R54" s="145"/>
    </row>
    <row r="55" spans="2:18" ht="20.100000000000001" customHeight="1" x14ac:dyDescent="0.15">
      <c r="B55" s="169"/>
      <c r="C55" s="170"/>
      <c r="D55" s="170"/>
      <c r="E55" s="170"/>
      <c r="F55" s="171"/>
      <c r="G55" s="12"/>
      <c r="H55" s="179" t="s">
        <v>36</v>
      </c>
      <c r="I55" s="180"/>
      <c r="J55" s="181"/>
      <c r="K55" s="182">
        <f t="shared" ref="K55:K56" si="1">SUMIF($B$21:$C$50,H55,$P$21:$R$50)</f>
        <v>0</v>
      </c>
      <c r="L55" s="183"/>
      <c r="M55" s="187"/>
      <c r="N55" s="188"/>
      <c r="O55" s="189"/>
      <c r="P55" s="146"/>
      <c r="Q55" s="147"/>
      <c r="R55" s="148"/>
    </row>
    <row r="56" spans="2:18" ht="20.100000000000001" customHeight="1" x14ac:dyDescent="0.15">
      <c r="B56" s="169"/>
      <c r="C56" s="170"/>
      <c r="D56" s="170"/>
      <c r="E56" s="170"/>
      <c r="F56" s="171"/>
      <c r="G56" s="12"/>
      <c r="H56" s="179" t="s">
        <v>37</v>
      </c>
      <c r="I56" s="180"/>
      <c r="J56" s="181"/>
      <c r="K56" s="182">
        <f t="shared" si="1"/>
        <v>0</v>
      </c>
      <c r="L56" s="183"/>
      <c r="M56" s="190"/>
      <c r="N56" s="191"/>
      <c r="O56" s="192"/>
      <c r="P56" s="149"/>
      <c r="Q56" s="150"/>
      <c r="R56" s="151"/>
    </row>
    <row r="57" spans="2:18" ht="20.100000000000001" customHeight="1" thickBot="1" x14ac:dyDescent="0.2">
      <c r="B57" s="169"/>
      <c r="C57" s="170"/>
      <c r="D57" s="170"/>
      <c r="E57" s="170"/>
      <c r="F57" s="171"/>
      <c r="G57" s="11"/>
      <c r="H57" s="152" t="s">
        <v>30</v>
      </c>
      <c r="I57" s="153"/>
      <c r="J57" s="154"/>
      <c r="K57" s="155">
        <f>SUM(K54:L56)</f>
        <v>0</v>
      </c>
      <c r="L57" s="156"/>
      <c r="M57" s="157" t="s">
        <v>50</v>
      </c>
      <c r="N57" s="158"/>
      <c r="O57" s="159"/>
      <c r="P57" s="160" t="str">
        <f>IF($J$6="補助対象",ROUNDDOWN($K57/2,-3),"-")</f>
        <v>-</v>
      </c>
      <c r="Q57" s="160"/>
      <c r="R57" s="161"/>
    </row>
    <row r="58" spans="2:18" ht="5.0999999999999996" customHeight="1" x14ac:dyDescent="0.15">
      <c r="B58" s="169"/>
      <c r="C58" s="170"/>
      <c r="D58" s="170"/>
      <c r="E58" s="170"/>
      <c r="F58" s="171"/>
    </row>
    <row r="59" spans="2:18" ht="19.5" customHeight="1" x14ac:dyDescent="0.15">
      <c r="B59" s="169"/>
      <c r="C59" s="170"/>
      <c r="D59" s="170"/>
      <c r="E59" s="170"/>
      <c r="F59" s="171"/>
      <c r="H59" s="25" t="s">
        <v>64</v>
      </c>
      <c r="I59" s="25"/>
      <c r="J59" s="25"/>
      <c r="K59" s="25"/>
      <c r="L59" s="25"/>
      <c r="M59" s="25"/>
      <c r="N59" s="25"/>
      <c r="O59" s="25"/>
    </row>
    <row r="60" spans="2:18" ht="19.5" customHeight="1" x14ac:dyDescent="0.15">
      <c r="B60" s="169"/>
      <c r="C60" s="170"/>
      <c r="D60" s="170"/>
      <c r="E60" s="170"/>
      <c r="F60" s="171"/>
      <c r="H60" s="25" t="s">
        <v>65</v>
      </c>
    </row>
    <row r="61" spans="2:18" ht="19.5" customHeight="1" x14ac:dyDescent="0.15">
      <c r="B61" s="169"/>
      <c r="C61" s="170"/>
      <c r="D61" s="170"/>
      <c r="E61" s="170"/>
      <c r="F61" s="171"/>
      <c r="H61" s="25" t="s">
        <v>66</v>
      </c>
    </row>
    <row r="62" spans="2:18" ht="19.5" customHeight="1" thickBot="1" x14ac:dyDescent="0.2">
      <c r="B62" s="172"/>
      <c r="C62" s="173"/>
      <c r="D62" s="173"/>
      <c r="E62" s="173"/>
      <c r="F62" s="174"/>
    </row>
    <row r="63" spans="2:18" ht="5.0999999999999996" customHeight="1" x14ac:dyDescent="0.15"/>
    <row r="78" ht="5.0999999999999996" customHeight="1" x14ac:dyDescent="0.15"/>
  </sheetData>
  <sheetProtection selectLockedCells="1"/>
  <mergeCells count="185">
    <mergeCell ref="P54:R56"/>
    <mergeCell ref="H57:J57"/>
    <mergeCell ref="K57:L57"/>
    <mergeCell ref="M57:O57"/>
    <mergeCell ref="P57:R57"/>
    <mergeCell ref="B52:F52"/>
    <mergeCell ref="H52:R52"/>
    <mergeCell ref="B53:F62"/>
    <mergeCell ref="H53:J53"/>
    <mergeCell ref="K53:L53"/>
    <mergeCell ref="M53:O53"/>
    <mergeCell ref="P53:R53"/>
    <mergeCell ref="H54:J54"/>
    <mergeCell ref="K54:L54"/>
    <mergeCell ref="H55:J55"/>
    <mergeCell ref="K55:L55"/>
    <mergeCell ref="H56:J56"/>
    <mergeCell ref="K56:L56"/>
    <mergeCell ref="M54:O56"/>
    <mergeCell ref="D49:G49"/>
    <mergeCell ref="H49:J49"/>
    <mergeCell ref="M49:O49"/>
    <mergeCell ref="P49:R49"/>
    <mergeCell ref="D50:G50"/>
    <mergeCell ref="H50:J50"/>
    <mergeCell ref="M50:O50"/>
    <mergeCell ref="P50:R50"/>
    <mergeCell ref="D47:G47"/>
    <mergeCell ref="H47:J47"/>
    <mergeCell ref="M47:O47"/>
    <mergeCell ref="P47:R47"/>
    <mergeCell ref="D48:G48"/>
    <mergeCell ref="H48:J48"/>
    <mergeCell ref="M48:O48"/>
    <mergeCell ref="P48:R48"/>
    <mergeCell ref="D45:G45"/>
    <mergeCell ref="H45:J45"/>
    <mergeCell ref="M45:O45"/>
    <mergeCell ref="P45:R45"/>
    <mergeCell ref="D46:G46"/>
    <mergeCell ref="H46:J46"/>
    <mergeCell ref="M46:O46"/>
    <mergeCell ref="P46:R46"/>
    <mergeCell ref="D43:G43"/>
    <mergeCell ref="H43:J43"/>
    <mergeCell ref="M43:O43"/>
    <mergeCell ref="P43:R43"/>
    <mergeCell ref="D44:G44"/>
    <mergeCell ref="H44:J44"/>
    <mergeCell ref="M44:O44"/>
    <mergeCell ref="P44:R44"/>
    <mergeCell ref="D41:G41"/>
    <mergeCell ref="H41:J41"/>
    <mergeCell ref="M41:O41"/>
    <mergeCell ref="P41:R41"/>
    <mergeCell ref="D42:G42"/>
    <mergeCell ref="H42:J42"/>
    <mergeCell ref="M42:O42"/>
    <mergeCell ref="P42:R42"/>
    <mergeCell ref="D39:G39"/>
    <mergeCell ref="H39:J39"/>
    <mergeCell ref="M39:O39"/>
    <mergeCell ref="P39:R39"/>
    <mergeCell ref="D40:G40"/>
    <mergeCell ref="H40:J40"/>
    <mergeCell ref="M40:O40"/>
    <mergeCell ref="P40:R40"/>
    <mergeCell ref="D37:G37"/>
    <mergeCell ref="H37:J37"/>
    <mergeCell ref="M37:O37"/>
    <mergeCell ref="P37:R37"/>
    <mergeCell ref="D38:G38"/>
    <mergeCell ref="H38:J38"/>
    <mergeCell ref="M38:O38"/>
    <mergeCell ref="P38:R38"/>
    <mergeCell ref="D35:G35"/>
    <mergeCell ref="H35:J35"/>
    <mergeCell ref="M35:O35"/>
    <mergeCell ref="P35:R35"/>
    <mergeCell ref="D36:G36"/>
    <mergeCell ref="H36:J36"/>
    <mergeCell ref="M36:O36"/>
    <mergeCell ref="P36:R36"/>
    <mergeCell ref="D33:G33"/>
    <mergeCell ref="H33:J33"/>
    <mergeCell ref="M33:O33"/>
    <mergeCell ref="P33:R33"/>
    <mergeCell ref="D34:G34"/>
    <mergeCell ref="H34:J34"/>
    <mergeCell ref="M34:O34"/>
    <mergeCell ref="P34:R34"/>
    <mergeCell ref="D31:G31"/>
    <mergeCell ref="H31:J31"/>
    <mergeCell ref="M31:O31"/>
    <mergeCell ref="P31:R31"/>
    <mergeCell ref="D32:G32"/>
    <mergeCell ref="H32:J32"/>
    <mergeCell ref="M32:O32"/>
    <mergeCell ref="P32:R32"/>
    <mergeCell ref="D29:G29"/>
    <mergeCell ref="H29:J29"/>
    <mergeCell ref="M29:O29"/>
    <mergeCell ref="P29:R29"/>
    <mergeCell ref="D30:G30"/>
    <mergeCell ref="H30:J30"/>
    <mergeCell ref="M30:O30"/>
    <mergeCell ref="P30:R30"/>
    <mergeCell ref="D27:G27"/>
    <mergeCell ref="H27:J27"/>
    <mergeCell ref="M27:O27"/>
    <mergeCell ref="P27:R27"/>
    <mergeCell ref="D28:G28"/>
    <mergeCell ref="H28:J28"/>
    <mergeCell ref="M28:O28"/>
    <mergeCell ref="P28:R28"/>
    <mergeCell ref="D25:G25"/>
    <mergeCell ref="H25:J25"/>
    <mergeCell ref="M25:O25"/>
    <mergeCell ref="P25:R25"/>
    <mergeCell ref="D26:G26"/>
    <mergeCell ref="H26:J26"/>
    <mergeCell ref="M26:O26"/>
    <mergeCell ref="P26:R26"/>
    <mergeCell ref="D23:G23"/>
    <mergeCell ref="H23:J23"/>
    <mergeCell ref="M23:O23"/>
    <mergeCell ref="P23:R23"/>
    <mergeCell ref="D24:G24"/>
    <mergeCell ref="H24:J24"/>
    <mergeCell ref="M24:O24"/>
    <mergeCell ref="P24:R24"/>
    <mergeCell ref="D21:G21"/>
    <mergeCell ref="H21:J21"/>
    <mergeCell ref="M21:O21"/>
    <mergeCell ref="P21:R21"/>
    <mergeCell ref="D22:G22"/>
    <mergeCell ref="H22:J22"/>
    <mergeCell ref="M22:O22"/>
    <mergeCell ref="P22:R22"/>
    <mergeCell ref="B18:C18"/>
    <mergeCell ref="D18:I18"/>
    <mergeCell ref="K18:N18"/>
    <mergeCell ref="O18:Q18"/>
    <mergeCell ref="D20:G20"/>
    <mergeCell ref="H20:J20"/>
    <mergeCell ref="M20:O20"/>
    <mergeCell ref="P20:R20"/>
    <mergeCell ref="B16:C16"/>
    <mergeCell ref="D16:I16"/>
    <mergeCell ref="K16:N16"/>
    <mergeCell ref="O16:R16"/>
    <mergeCell ref="B17:C17"/>
    <mergeCell ref="D17:I17"/>
    <mergeCell ref="K17:N17"/>
    <mergeCell ref="O17:Q17"/>
    <mergeCell ref="B14:C14"/>
    <mergeCell ref="D14:I14"/>
    <mergeCell ref="K14:N14"/>
    <mergeCell ref="O14:Q14"/>
    <mergeCell ref="B15:C15"/>
    <mergeCell ref="D15:I15"/>
    <mergeCell ref="K15:N15"/>
    <mergeCell ref="O15:R15"/>
    <mergeCell ref="B4:F4"/>
    <mergeCell ref="H4:L5"/>
    <mergeCell ref="H6:I6"/>
    <mergeCell ref="J6:L6"/>
    <mergeCell ref="H7:I7"/>
    <mergeCell ref="J7:L7"/>
    <mergeCell ref="Q4:R4"/>
    <mergeCell ref="Q5:R6"/>
    <mergeCell ref="B11:C13"/>
    <mergeCell ref="N12:N13"/>
    <mergeCell ref="O12:Q13"/>
    <mergeCell ref="R12:R13"/>
    <mergeCell ref="H8:I8"/>
    <mergeCell ref="J8:L8"/>
    <mergeCell ref="B10:I10"/>
    <mergeCell ref="K10:M13"/>
    <mergeCell ref="N10:N11"/>
    <mergeCell ref="O10:Q11"/>
    <mergeCell ref="R10:R11"/>
    <mergeCell ref="B5:E8"/>
    <mergeCell ref="F5:F8"/>
    <mergeCell ref="D11:I13"/>
  </mergeCells>
  <phoneticPr fontId="1"/>
  <dataValidations count="6">
    <dataValidation type="list" allowBlank="1" showInputMessage="1" showErrorMessage="1" sqref="C21:C50" xr:uid="{00000000-0002-0000-0000-000000000000}">
      <formula1>$U$21:$U$22</formula1>
    </dataValidation>
    <dataValidation type="list" allowBlank="1" showInputMessage="1" showErrorMessage="1" sqref="J6:L6" xr:uid="{00000000-0002-0000-0000-000001000000}">
      <formula1>"補助対象,補助対象外"</formula1>
    </dataValidation>
    <dataValidation type="list" allowBlank="1" showInputMessage="1" showErrorMessage="1" sqref="J8:L8" xr:uid="{00000000-0002-0000-0000-000002000000}">
      <formula1>INDIRECT($J$7)</formula1>
    </dataValidation>
    <dataValidation type="list" allowBlank="1" showInputMessage="1" showErrorMessage="1" sqref="B21:B50" xr:uid="{00000000-0002-0000-0000-000003000000}">
      <formula1>$U$14:$U$16</formula1>
    </dataValidation>
    <dataValidation imeMode="halfAlpha" allowBlank="1" showInputMessage="1" showErrorMessage="1" sqref="D16:I18 O17:Q18 K21:K50 M21:O50" xr:uid="{00000000-0002-0000-0000-000004000000}"/>
    <dataValidation allowBlank="1" showInputMessage="1" sqref="O15:R15" xr:uid="{00000000-0002-0000-0000-000005000000}"/>
  </dataValidations>
  <pageMargins left="0.67" right="0.23622047244094491" top="0.46" bottom="0.15748031496062992" header="0.31496062992125984" footer="0.15748031496062992"/>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項目リスト!$A$3:$A$6</xm:f>
          </x14:formula1>
          <xm:sqref>J7:L7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P78:W80"/>
  <sheetViews>
    <sheetView showGridLines="0" view="pageBreakPreview" zoomScaleNormal="55" zoomScaleSheetLayoutView="100" workbookViewId="0">
      <selection activeCell="Q79" sqref="Q79"/>
    </sheetView>
  </sheetViews>
  <sheetFormatPr defaultRowHeight="13.5" x14ac:dyDescent="0.15"/>
  <sheetData>
    <row r="78" spans="16:23" x14ac:dyDescent="0.15">
      <c r="P78" s="25"/>
      <c r="Q78" s="25"/>
      <c r="R78" s="25"/>
      <c r="S78" s="25"/>
      <c r="T78" s="25"/>
      <c r="U78" s="25"/>
      <c r="V78" s="25"/>
      <c r="W78" s="25"/>
    </row>
    <row r="79" spans="16:23" x14ac:dyDescent="0.15">
      <c r="P79" s="25"/>
    </row>
    <row r="80" spans="16:23" x14ac:dyDescent="0.15">
      <c r="P80" s="25"/>
    </row>
  </sheetData>
  <sheetProtection algorithmName="SHA-512" hashValue="YFsE3b6WaeOwwASbXV3JQlVSf2ysdPgFBDqh0YN4AcgM9OkZXkskTTvyACs4IDX7tJvLiYyGQvLRDvVUZD7YHQ==" saltValue="Mp/zfiZ3TzDbUip9bl/gQw==" spinCount="100000" sheet="1" objects="1" scenarios="1" selectLockedCells="1" selectUnlockedCells="1"/>
  <phoneticPr fontId="1"/>
  <printOptions horizontalCentered="1" verticalCentered="1"/>
  <pageMargins left="0.70866141732283472" right="0.39370078740157483" top="0.59055118110236227" bottom="0.59055118110236227" header="0.31496062992125984" footer="0.31496062992125984"/>
  <pageSetup paperSize="8"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E7"/>
  <sheetViews>
    <sheetView workbookViewId="0"/>
  </sheetViews>
  <sheetFormatPr defaultRowHeight="13.5" x14ac:dyDescent="0.15"/>
  <cols>
    <col min="1" max="1" width="29.5" bestFit="1" customWidth="1"/>
    <col min="2" max="2" width="31.625" bestFit="1" customWidth="1"/>
    <col min="3" max="3" width="24.875" bestFit="1" customWidth="1"/>
    <col min="4" max="4" width="16.5" bestFit="1" customWidth="1"/>
    <col min="5" max="5" width="29.5" bestFit="1" customWidth="1"/>
  </cols>
  <sheetData>
    <row r="2" spans="1:5" x14ac:dyDescent="0.15">
      <c r="A2" t="s">
        <v>34</v>
      </c>
      <c r="B2" t="s">
        <v>29</v>
      </c>
      <c r="C2" t="s">
        <v>51</v>
      </c>
      <c r="D2" t="s">
        <v>49</v>
      </c>
      <c r="E2" t="s">
        <v>57</v>
      </c>
    </row>
    <row r="3" spans="1:5" x14ac:dyDescent="0.15">
      <c r="A3" t="s">
        <v>29</v>
      </c>
      <c r="B3" t="s">
        <v>58</v>
      </c>
      <c r="C3" t="s">
        <v>52</v>
      </c>
      <c r="E3" t="s">
        <v>29</v>
      </c>
    </row>
    <row r="4" spans="1:5" x14ac:dyDescent="0.15">
      <c r="A4" t="s">
        <v>51</v>
      </c>
      <c r="B4" t="s">
        <v>59</v>
      </c>
      <c r="C4" t="s">
        <v>53</v>
      </c>
      <c r="E4" t="s">
        <v>62</v>
      </c>
    </row>
    <row r="5" spans="1:5" x14ac:dyDescent="0.15">
      <c r="A5" t="s">
        <v>31</v>
      </c>
      <c r="B5" t="s">
        <v>60</v>
      </c>
      <c r="C5" t="s">
        <v>54</v>
      </c>
      <c r="E5" t="s">
        <v>49</v>
      </c>
    </row>
    <row r="6" spans="1:5" x14ac:dyDescent="0.15">
      <c r="A6" t="s">
        <v>57</v>
      </c>
      <c r="C6" t="s">
        <v>55</v>
      </c>
    </row>
    <row r="7" spans="1:5" x14ac:dyDescent="0.15">
      <c r="C7" t="s">
        <v>56</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見積書 </vt:lpstr>
      <vt:lpstr>見積書 (記入例)</vt:lpstr>
      <vt:lpstr>項目リスト</vt:lpstr>
      <vt:lpstr>AI・IoTによるシステム連係ツール</vt:lpstr>
      <vt:lpstr>'見積書 '!Print_Area</vt:lpstr>
      <vt:lpstr>'見積書 (記入例)'!Print_Area</vt:lpstr>
      <vt:lpstr>システム</vt:lpstr>
      <vt:lpstr>車両動態管理システム</vt:lpstr>
      <vt:lpstr>配車計画システム</vt:lpstr>
      <vt:lpstr>予約受付システム等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2021-05-31T03:00:35Z</dcterms:modified>
</cp:coreProperties>
</file>