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workbookProtection workbookAlgorithmName="SHA-512" workbookHashValue="RHgthOSJjBwwJEQ+xSpwFdB7CzcsNMnNV0kN1yHmsgodifCTBrajYfUzqfeEPPWuT9zmp6cQKBiBsUG3WB1Vpg==" workbookSaltValue="VFG/96PBat4Feyu5Tu9gDQ==" workbookSpinCount="100000" lockStructure="1"/>
  <bookViews>
    <workbookView xWindow="0" yWindow="0" windowWidth="28800" windowHeight="12450"/>
  </bookViews>
  <sheets>
    <sheet name="見積書 " sheetId="5" r:id="rId1"/>
    <sheet name="見積書 (記入例)" sheetId="6" r:id="rId2"/>
    <sheet name="項目リスト" sheetId="3" state="hidden" r:id="rId3"/>
  </sheets>
  <definedNames>
    <definedName name="_xlnm.Print_Area" localSheetId="0">'見積書 '!$A$1:$S$63</definedName>
    <definedName name="_xlnm.Print_Area" localSheetId="1">'見積書 (記入例)'!$A$1:$AD$82</definedName>
    <definedName name="システム">項目リスト!$A$3:$A$5</definedName>
    <definedName name="車両動態管理システム">項目リスト!$B$3:$B$8</definedName>
    <definedName name="配車計画システム">項目リスト!$D$3</definedName>
    <definedName name="予約受付システム等">項目リスト!$C$3:$C$7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7" i="5" l="1"/>
  <c r="K54" i="5"/>
  <c r="K55" i="5"/>
  <c r="K56" i="5"/>
  <c r="P50" i="5" l="1"/>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U21" i="5"/>
  <c r="P21" i="5"/>
  <c r="U14" i="5"/>
  <c r="K57" i="5" l="1"/>
  <c r="P57" i="5" s="1"/>
  <c r="O14" i="5" l="1"/>
  <c r="O10" i="5" s="1"/>
  <c r="O12" i="5"/>
</calcChain>
</file>

<file path=xl/sharedStrings.xml><?xml version="1.0" encoding="utf-8"?>
<sst xmlns="http://schemas.openxmlformats.org/spreadsheetml/2006/main" count="71" uniqueCount="63">
  <si>
    <t>項目</t>
    <rPh sb="0" eb="2">
      <t>コウモク</t>
    </rPh>
    <phoneticPr fontId="1"/>
  </si>
  <si>
    <t>品名</t>
    <rPh sb="0" eb="2">
      <t>ヒンメイ</t>
    </rPh>
    <phoneticPr fontId="1"/>
  </si>
  <si>
    <t>型式</t>
    <rPh sb="0" eb="2">
      <t>カタシキ</t>
    </rPh>
    <phoneticPr fontId="1"/>
  </si>
  <si>
    <t>数量</t>
    <rPh sb="0" eb="2">
      <t>スウリョウ</t>
    </rPh>
    <phoneticPr fontId="1"/>
  </si>
  <si>
    <t>単位</t>
    <rPh sb="0" eb="2">
      <t>タンイ</t>
    </rPh>
    <phoneticPr fontId="1"/>
  </si>
  <si>
    <t>申請者名</t>
    <rPh sb="0" eb="2">
      <t>シンセイ</t>
    </rPh>
    <rPh sb="2" eb="3">
      <t>シャ</t>
    </rPh>
    <rPh sb="3" eb="4">
      <t>メイ</t>
    </rPh>
    <phoneticPr fontId="1"/>
  </si>
  <si>
    <t>御中</t>
    <rPh sb="0" eb="2">
      <t>オンチュウ</t>
    </rPh>
    <phoneticPr fontId="1"/>
  </si>
  <si>
    <t>見積書</t>
    <rPh sb="0" eb="3">
      <t>ミツモリショ</t>
    </rPh>
    <phoneticPr fontId="1"/>
  </si>
  <si>
    <t>販売会社</t>
    <rPh sb="0" eb="2">
      <t>ハンバイ</t>
    </rPh>
    <rPh sb="2" eb="4">
      <t>ガイシャ</t>
    </rPh>
    <phoneticPr fontId="1"/>
  </si>
  <si>
    <t>法人名</t>
    <rPh sb="0" eb="2">
      <t>ホウジン</t>
    </rPh>
    <rPh sb="2" eb="3">
      <t>メイ</t>
    </rPh>
    <phoneticPr fontId="1"/>
  </si>
  <si>
    <t>住所</t>
    <rPh sb="0" eb="2">
      <t>ジュウショ</t>
    </rPh>
    <phoneticPr fontId="1"/>
  </si>
  <si>
    <t>担当者名</t>
    <rPh sb="0" eb="3">
      <t>タントウシャ</t>
    </rPh>
    <rPh sb="3" eb="4">
      <t>メイ</t>
    </rPh>
    <phoneticPr fontId="1"/>
  </si>
  <si>
    <t>電話番号</t>
    <rPh sb="0" eb="2">
      <t>デンワ</t>
    </rPh>
    <rPh sb="2" eb="4">
      <t>バンゴウ</t>
    </rPh>
    <phoneticPr fontId="1"/>
  </si>
  <si>
    <t>F　　A　　X</t>
    <phoneticPr fontId="1"/>
  </si>
  <si>
    <t>E - m a i l</t>
    <phoneticPr fontId="1"/>
  </si>
  <si>
    <t>印</t>
    <rPh sb="0" eb="1">
      <t>イン</t>
    </rPh>
    <phoneticPr fontId="1"/>
  </si>
  <si>
    <t>合計金額</t>
    <rPh sb="0" eb="2">
      <t>ゴウケイ</t>
    </rPh>
    <rPh sb="2" eb="4">
      <t>キンガク</t>
    </rPh>
    <phoneticPr fontId="1"/>
  </si>
  <si>
    <t>税込</t>
    <rPh sb="0" eb="2">
      <t>ゼイコ</t>
    </rPh>
    <phoneticPr fontId="1"/>
  </si>
  <si>
    <t>税抜</t>
    <rPh sb="0" eb="1">
      <t>ゼイ</t>
    </rPh>
    <rPh sb="1" eb="2">
      <t>ヌ</t>
    </rPh>
    <phoneticPr fontId="1"/>
  </si>
  <si>
    <t>円</t>
    <rPh sb="0" eb="1">
      <t>エン</t>
    </rPh>
    <phoneticPr fontId="1"/>
  </si>
  <si>
    <t>消費税</t>
    <rPh sb="0" eb="3">
      <t>ショウヒゼイ</t>
    </rPh>
    <phoneticPr fontId="1"/>
  </si>
  <si>
    <t>支払条件</t>
    <rPh sb="0" eb="2">
      <t>シハライ</t>
    </rPh>
    <rPh sb="2" eb="4">
      <t>ジョウケン</t>
    </rPh>
    <phoneticPr fontId="1"/>
  </si>
  <si>
    <t>見積作成日</t>
    <rPh sb="0" eb="2">
      <t>ミツモリ</t>
    </rPh>
    <rPh sb="2" eb="4">
      <t>サクセイ</t>
    </rPh>
    <rPh sb="4" eb="5">
      <t>ビ</t>
    </rPh>
    <phoneticPr fontId="1"/>
  </si>
  <si>
    <t>見積有効期限</t>
    <rPh sb="0" eb="2">
      <t>ミツモリ</t>
    </rPh>
    <rPh sb="2" eb="4">
      <t>ユウコウ</t>
    </rPh>
    <rPh sb="4" eb="6">
      <t>キゲン</t>
    </rPh>
    <phoneticPr fontId="1"/>
  </si>
  <si>
    <t>まで</t>
    <phoneticPr fontId="1"/>
  </si>
  <si>
    <t>作成</t>
    <rPh sb="0" eb="2">
      <t>サクセイ</t>
    </rPh>
    <phoneticPr fontId="1"/>
  </si>
  <si>
    <t>単価（円）</t>
    <rPh sb="0" eb="2">
      <t>タンカ</t>
    </rPh>
    <rPh sb="3" eb="4">
      <t>エン</t>
    </rPh>
    <phoneticPr fontId="1"/>
  </si>
  <si>
    <t>金額（円）</t>
    <rPh sb="0" eb="2">
      <t>キンガク</t>
    </rPh>
    <rPh sb="3" eb="4">
      <t>エン</t>
    </rPh>
    <phoneticPr fontId="1"/>
  </si>
  <si>
    <t>合計欄</t>
    <rPh sb="0" eb="2">
      <t>ゴウケイ</t>
    </rPh>
    <rPh sb="2" eb="3">
      <t>ラン</t>
    </rPh>
    <phoneticPr fontId="1"/>
  </si>
  <si>
    <t>備考欄</t>
    <rPh sb="0" eb="2">
      <t>ビコウ</t>
    </rPh>
    <rPh sb="2" eb="3">
      <t>ラン</t>
    </rPh>
    <phoneticPr fontId="1"/>
  </si>
  <si>
    <t>令和２年度貨物輸送事業者と荷主の連携等による運輸部門省エネルギー化推進事業費補助金（トラック輸送の省エネ化推進事業）</t>
    <phoneticPr fontId="1"/>
  </si>
  <si>
    <t>車両動態管理システム</t>
    <rPh sb="0" eb="2">
      <t>シャリョウ</t>
    </rPh>
    <rPh sb="2" eb="4">
      <t>ドウタイ</t>
    </rPh>
    <rPh sb="4" eb="6">
      <t>カンリ</t>
    </rPh>
    <phoneticPr fontId="1"/>
  </si>
  <si>
    <t>予約受付システム等</t>
    <rPh sb="0" eb="2">
      <t>ヨヤク</t>
    </rPh>
    <rPh sb="2" eb="4">
      <t>ウケツケ</t>
    </rPh>
    <rPh sb="8" eb="9">
      <t>トウ</t>
    </rPh>
    <phoneticPr fontId="1"/>
  </si>
  <si>
    <t>合　　　計（税抜）</t>
    <rPh sb="0" eb="1">
      <t>ゴウ</t>
    </rPh>
    <rPh sb="4" eb="5">
      <t>ケイ</t>
    </rPh>
    <rPh sb="6" eb="7">
      <t>ゼイ</t>
    </rPh>
    <rPh sb="7" eb="8">
      <t>ヌ</t>
    </rPh>
    <phoneticPr fontId="1"/>
  </si>
  <si>
    <t>配車計画システム</t>
    <rPh sb="0" eb="2">
      <t>ハイシャ</t>
    </rPh>
    <rPh sb="2" eb="4">
      <t>ケイカク</t>
    </rPh>
    <phoneticPr fontId="1"/>
  </si>
  <si>
    <t>見積書番号</t>
    <rPh sb="0" eb="3">
      <t>ミツモリショ</t>
    </rPh>
    <rPh sb="3" eb="5">
      <t>バンゴウ</t>
    </rPh>
    <phoneticPr fontId="1"/>
  </si>
  <si>
    <t>予約受付システム</t>
    <rPh sb="0" eb="2">
      <t>ヨヤク</t>
    </rPh>
    <rPh sb="2" eb="4">
      <t>ウケツケ</t>
    </rPh>
    <phoneticPr fontId="1"/>
  </si>
  <si>
    <t>受注情報事前確認システム</t>
    <rPh sb="0" eb="2">
      <t>ジュチュウ</t>
    </rPh>
    <rPh sb="2" eb="4">
      <t>ジョウホウ</t>
    </rPh>
    <rPh sb="4" eb="6">
      <t>ジゼン</t>
    </rPh>
    <rPh sb="6" eb="8">
      <t>カクニン</t>
    </rPh>
    <phoneticPr fontId="1"/>
  </si>
  <si>
    <t>パレット等管理システム</t>
    <rPh sb="4" eb="5">
      <t>トウ</t>
    </rPh>
    <rPh sb="5" eb="7">
      <t>カンリ</t>
    </rPh>
    <phoneticPr fontId="1"/>
  </si>
  <si>
    <t>補助対象区分</t>
    <rPh sb="0" eb="2">
      <t>ホジョ</t>
    </rPh>
    <rPh sb="2" eb="4">
      <t>タイショウ</t>
    </rPh>
    <rPh sb="4" eb="6">
      <t>クブン</t>
    </rPh>
    <phoneticPr fontId="1"/>
  </si>
  <si>
    <t>ASNシステム</t>
  </si>
  <si>
    <t>パレタイズシステム</t>
  </si>
  <si>
    <t>システム</t>
    <phoneticPr fontId="1"/>
  </si>
  <si>
    <t>設計開発費</t>
    <rPh sb="0" eb="2">
      <t>セッケイ</t>
    </rPh>
    <rPh sb="2" eb="4">
      <t>カイハツ</t>
    </rPh>
    <rPh sb="4" eb="5">
      <t>ヒ</t>
    </rPh>
    <phoneticPr fontId="1"/>
  </si>
  <si>
    <t>設備費</t>
    <rPh sb="0" eb="3">
      <t>セツビヒ</t>
    </rPh>
    <phoneticPr fontId="1"/>
  </si>
  <si>
    <t>諸経費</t>
    <rPh sb="0" eb="3">
      <t>ショケイヒ</t>
    </rPh>
    <phoneticPr fontId="1"/>
  </si>
  <si>
    <t>補助金の額</t>
    <rPh sb="0" eb="3">
      <t>ホジョキン</t>
    </rPh>
    <rPh sb="4" eb="5">
      <t>ガク</t>
    </rPh>
    <phoneticPr fontId="1"/>
  </si>
  <si>
    <t>補助率</t>
    <rPh sb="0" eb="3">
      <t>ホジョリツ</t>
    </rPh>
    <phoneticPr fontId="1"/>
  </si>
  <si>
    <t>分類</t>
    <rPh sb="0" eb="2">
      <t>ブンルイ</t>
    </rPh>
    <phoneticPr fontId="1"/>
  </si>
  <si>
    <t>設備費</t>
    <rPh sb="0" eb="3">
      <t>セツビヒ</t>
    </rPh>
    <phoneticPr fontId="1"/>
  </si>
  <si>
    <t>諸経費</t>
    <rPh sb="0" eb="3">
      <t>ショケイヒ</t>
    </rPh>
    <phoneticPr fontId="1"/>
  </si>
  <si>
    <t>項目</t>
    <rPh sb="0" eb="2">
      <t>コウモク</t>
    </rPh>
    <phoneticPr fontId="1"/>
  </si>
  <si>
    <t>分類</t>
    <rPh sb="0" eb="2">
      <t>ブンルイ</t>
    </rPh>
    <phoneticPr fontId="1"/>
  </si>
  <si>
    <t>事務所用機器</t>
    <rPh sb="0" eb="2">
      <t>ジム</t>
    </rPh>
    <rPh sb="2" eb="3">
      <t>ショ</t>
    </rPh>
    <rPh sb="3" eb="4">
      <t>ヨウ</t>
    </rPh>
    <rPh sb="4" eb="6">
      <t>キキ</t>
    </rPh>
    <phoneticPr fontId="1"/>
  </si>
  <si>
    <t>PCKK使用欄</t>
    <rPh sb="4" eb="6">
      <t>シヨウ</t>
    </rPh>
    <rPh sb="6" eb="7">
      <t>ラン</t>
    </rPh>
    <phoneticPr fontId="1"/>
  </si>
  <si>
    <t>システムの小分類</t>
    <rPh sb="5" eb="6">
      <t>ショウ</t>
    </rPh>
    <rPh sb="6" eb="8">
      <t>ブンルイ</t>
    </rPh>
    <phoneticPr fontId="1"/>
  </si>
  <si>
    <t>システムの大分類</t>
    <phoneticPr fontId="1"/>
  </si>
  <si>
    <t>①デジタコ導入型(クラウド)</t>
    <rPh sb="5" eb="8">
      <t>ドウニュウガタ</t>
    </rPh>
    <phoneticPr fontId="1"/>
  </si>
  <si>
    <t>①デジタコ導入型(メモリーカード)</t>
    <rPh sb="5" eb="8">
      <t>ドウニュウガタ</t>
    </rPh>
    <phoneticPr fontId="1"/>
  </si>
  <si>
    <t>②GPS車載器導入型(クラウド)</t>
    <rPh sb="4" eb="7">
      <t>シャサイキ</t>
    </rPh>
    <rPh sb="7" eb="10">
      <t>ドウニュウガタ</t>
    </rPh>
    <phoneticPr fontId="1"/>
  </si>
  <si>
    <t>②GPS車載器導入型(メモリーカード)</t>
    <rPh sb="4" eb="7">
      <t>シャサイキ</t>
    </rPh>
    <rPh sb="7" eb="10">
      <t>ドウニュウガタ</t>
    </rPh>
    <phoneticPr fontId="1"/>
  </si>
  <si>
    <t>③サービス単独型(クラウド)</t>
    <rPh sb="5" eb="7">
      <t>タンドク</t>
    </rPh>
    <rPh sb="7" eb="8">
      <t>ガタ</t>
    </rPh>
    <phoneticPr fontId="1"/>
  </si>
  <si>
    <t>③サービス単独型(メモリーカード)</t>
    <rPh sb="5" eb="7">
      <t>タンドク</t>
    </rPh>
    <rPh sb="7" eb="8">
      <t>ガタ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</si>
</sst>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F800]dddd\,\ mmmm\ dd\,\ yyyy"/>
    <numFmt numFmtId="177" formatCode="#,##0_ "/>
  </numFmts>
  <fonts count="8" x14ac:knownFonts="1">
    <font>
      <sz val="11"/>
      <color theme="1"/>
      <name val="ＭＳ Ｐゴシック"/>
      <family val="2"/>
      <scheme val="minor"/>
    </font>
    <font>
      <sz val="6"/>
      <name val="ＭＳ Ｐゴシック"/>
      <family val="3"/>
      <charset val="128"/>
      <scheme val="minor"/>
    </font>
    <font>
      <sz val="11"/>
      <color theme="1"/>
      <name val="HGPｺﾞｼｯｸE"/>
      <family val="3"/>
      <charset val="128"/>
    </font>
    <font>
      <sz val="11"/>
      <color theme="1"/>
      <name val="HGPｺﾞｼｯｸM"/>
      <family val="3"/>
      <charset val="128"/>
    </font>
    <font>
      <sz val="22"/>
      <color theme="1"/>
      <name val="HGPｺﾞｼｯｸM"/>
      <family val="3"/>
      <charset val="128"/>
    </font>
    <font>
      <b/>
      <sz val="11"/>
      <color theme="1"/>
      <name val="HGPｺﾞｼｯｸM"/>
      <family val="3"/>
      <charset val="128"/>
    </font>
    <font>
      <sz val="12"/>
      <color theme="1"/>
      <name val="HGPｺﾞｼｯｸM"/>
      <family val="3"/>
      <charset val="128"/>
    </font>
    <font>
      <b/>
      <sz val="12"/>
      <color theme="1"/>
      <name val="HGPｺﾞｼｯｸ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187">
    <xf numFmtId="0" fontId="0" fillId="0" borderId="0" xfId="0"/>
    <xf numFmtId="0" fontId="2" fillId="0" borderId="0" xfId="0" applyFont="1"/>
    <xf numFmtId="0" fontId="3" fillId="0" borderId="0" xfId="0" applyFont="1"/>
    <xf numFmtId="0" fontId="3" fillId="0" borderId="23" xfId="0" applyFont="1" applyBorder="1" applyAlignment="1"/>
    <xf numFmtId="0" fontId="3" fillId="0" borderId="33" xfId="0" applyFont="1" applyBorder="1" applyAlignment="1"/>
    <xf numFmtId="0" fontId="0" fillId="0" borderId="0" xfId="0" applyAlignment="1">
      <alignment horizontal="right"/>
    </xf>
    <xf numFmtId="0" fontId="3" fillId="0" borderId="5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0" fillId="0" borderId="9" xfId="0" applyBorder="1"/>
    <xf numFmtId="0" fontId="0" fillId="0" borderId="12" xfId="0" applyBorder="1"/>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23" xfId="0" applyFont="1" applyBorder="1" applyAlignment="1">
      <alignment horizontal="center" vertical="center"/>
    </xf>
    <xf numFmtId="0" fontId="3" fillId="2" borderId="47" xfId="0" applyFont="1" applyFill="1" applyBorder="1" applyAlignment="1">
      <alignment horizontal="center" vertical="center"/>
    </xf>
    <xf numFmtId="0" fontId="3" fillId="0" borderId="62"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6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protection locked="0"/>
    </xf>
    <xf numFmtId="0" fontId="3" fillId="0" borderId="64"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protection locked="0"/>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4" fillId="0" borderId="0" xfId="0" applyFont="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6"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2" borderId="17" xfId="0" applyFont="1" applyFill="1" applyBorder="1" applyAlignment="1">
      <alignment horizontal="center"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2" borderId="11" xfId="0" applyFont="1" applyFill="1" applyBorder="1" applyAlignment="1">
      <alignment horizontal="center" vertical="distributed"/>
    </xf>
    <xf numFmtId="0" fontId="3" fillId="2" borderId="24" xfId="0" applyFont="1" applyFill="1" applyBorder="1" applyAlignment="1">
      <alignment horizontal="center" vertical="distributed"/>
    </xf>
    <xf numFmtId="0" fontId="3" fillId="2" borderId="4" xfId="0" applyFont="1" applyFill="1" applyBorder="1" applyAlignment="1">
      <alignment horizontal="center" vertical="distributed"/>
    </xf>
    <xf numFmtId="0" fontId="3" fillId="2" borderId="53" xfId="0" applyFont="1" applyFill="1" applyBorder="1" applyAlignment="1">
      <alignment horizontal="center" vertical="distributed"/>
    </xf>
    <xf numFmtId="0" fontId="3" fillId="2" borderId="25" xfId="0" applyFont="1" applyFill="1" applyBorder="1" applyAlignment="1">
      <alignment horizontal="center" vertical="distributed"/>
    </xf>
    <xf numFmtId="0" fontId="3" fillId="2" borderId="26" xfId="0" applyFont="1" applyFill="1" applyBorder="1" applyAlignment="1">
      <alignment horizontal="center" vertical="distributed"/>
    </xf>
    <xf numFmtId="0" fontId="3" fillId="3" borderId="27" xfId="0" applyFont="1" applyFill="1" applyBorder="1" applyAlignment="1" applyProtection="1">
      <alignment horizontal="left" vertical="distributed"/>
      <protection locked="0"/>
    </xf>
    <xf numFmtId="0" fontId="3" fillId="3" borderId="12" xfId="0" applyFont="1" applyFill="1" applyBorder="1" applyAlignment="1" applyProtection="1">
      <alignment horizontal="left" vertical="distributed"/>
      <protection locked="0"/>
    </xf>
    <xf numFmtId="0" fontId="3" fillId="3" borderId="31" xfId="0" applyFont="1" applyFill="1" applyBorder="1" applyAlignment="1" applyProtection="1">
      <alignment horizontal="left" vertical="distributed"/>
      <protection locked="0"/>
    </xf>
    <xf numFmtId="0" fontId="3" fillId="3" borderId="0" xfId="0" applyFont="1" applyFill="1" applyBorder="1" applyAlignment="1" applyProtection="1">
      <alignment horizontal="left" vertical="distributed"/>
      <protection locked="0"/>
    </xf>
    <xf numFmtId="0" fontId="3" fillId="3" borderId="28" xfId="0" applyFont="1" applyFill="1" applyBorder="1" applyAlignment="1" applyProtection="1">
      <alignment horizontal="left" vertical="distributed"/>
      <protection locked="0"/>
    </xf>
    <xf numFmtId="0" fontId="3" fillId="3" borderId="14" xfId="0" applyFont="1" applyFill="1" applyBorder="1" applyAlignment="1" applyProtection="1">
      <alignment horizontal="left" vertical="distributed"/>
      <protection locked="0"/>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177" fontId="7" fillId="0" borderId="27" xfId="0" applyNumberFormat="1" applyFont="1" applyBorder="1" applyAlignment="1" applyProtection="1">
      <alignment horizontal="right" vertical="center"/>
      <protection locked="0"/>
    </xf>
    <xf numFmtId="177" fontId="7" fillId="0" borderId="12" xfId="0" applyNumberFormat="1" applyFont="1" applyBorder="1" applyAlignment="1" applyProtection="1">
      <alignment horizontal="right" vertical="center"/>
      <protection locked="0"/>
    </xf>
    <xf numFmtId="177" fontId="7" fillId="0" borderId="28" xfId="0" applyNumberFormat="1" applyFont="1" applyBorder="1" applyAlignment="1" applyProtection="1">
      <alignment horizontal="right" vertical="center"/>
      <protection locked="0"/>
    </xf>
    <xf numFmtId="177" fontId="7" fillId="0" borderId="14" xfId="0" applyNumberFormat="1" applyFont="1" applyBorder="1" applyAlignment="1" applyProtection="1">
      <alignment horizontal="right" vertical="center"/>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20" xfId="0" applyFont="1" applyFill="1" applyBorder="1" applyAlignment="1" applyProtection="1">
      <alignment horizontal="center" vertical="center" shrinkToFit="1"/>
      <protection locked="0"/>
    </xf>
    <xf numFmtId="0" fontId="3" fillId="0" borderId="61" xfId="0" applyFont="1" applyFill="1" applyBorder="1" applyAlignment="1" applyProtection="1">
      <alignment horizontal="center" vertical="center" shrinkToFit="1"/>
      <protection locked="0"/>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43" xfId="0" applyFont="1" applyFill="1" applyBorder="1" applyAlignment="1">
      <alignment horizontal="center" vertical="center"/>
    </xf>
    <xf numFmtId="177" fontId="7" fillId="0" borderId="44" xfId="0" applyNumberFormat="1" applyFont="1" applyBorder="1" applyAlignment="1" applyProtection="1">
      <alignment horizontal="right" vertical="center"/>
      <protection locked="0"/>
    </xf>
    <xf numFmtId="177" fontId="7" fillId="0" borderId="2" xfId="0" applyNumberFormat="1" applyFont="1" applyBorder="1" applyAlignment="1" applyProtection="1">
      <alignment horizontal="right" vertical="center"/>
      <protection locked="0"/>
    </xf>
    <xf numFmtId="0" fontId="3" fillId="0" borderId="3" xfId="0" applyFont="1" applyBorder="1" applyAlignment="1">
      <alignment horizontal="center" vertical="center"/>
    </xf>
    <xf numFmtId="0" fontId="6" fillId="0" borderId="1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shrinkToFit="1"/>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lignment vertical="center"/>
    </xf>
    <xf numFmtId="0" fontId="3" fillId="2" borderId="18" xfId="0" applyFont="1" applyFill="1" applyBorder="1" applyAlignment="1">
      <alignment horizontal="distributed" vertical="distributed" indent="1"/>
    </xf>
    <xf numFmtId="0" fontId="3" fillId="2" borderId="9" xfId="0" applyFont="1" applyFill="1" applyBorder="1" applyAlignment="1">
      <alignment horizontal="distributed" vertical="distributed" indent="1"/>
    </xf>
    <xf numFmtId="0" fontId="3" fillId="3" borderId="21" xfId="0" applyFont="1" applyFill="1" applyBorder="1" applyAlignment="1" applyProtection="1">
      <alignment horizontal="left" vertical="distributed"/>
      <protection locked="0"/>
    </xf>
    <xf numFmtId="0" fontId="3" fillId="3" borderId="22" xfId="0" applyFont="1" applyFill="1" applyBorder="1" applyAlignment="1" applyProtection="1">
      <alignment horizontal="left" vertical="distributed"/>
      <protection locked="0"/>
    </xf>
    <xf numFmtId="0" fontId="3" fillId="3" borderId="23" xfId="0" applyFont="1" applyFill="1" applyBorder="1" applyAlignment="1" applyProtection="1">
      <alignment horizontal="left" vertical="distributed"/>
      <protection locked="0"/>
    </xf>
    <xf numFmtId="0" fontId="3" fillId="2" borderId="42" xfId="0" applyFont="1" applyFill="1" applyBorder="1" applyAlignment="1">
      <alignment horizontal="distributed" vertical="center" indent="3"/>
    </xf>
    <xf numFmtId="0" fontId="3" fillId="2" borderId="22" xfId="0" applyFont="1" applyFill="1" applyBorder="1" applyAlignment="1">
      <alignment horizontal="distributed" vertical="center" indent="3"/>
    </xf>
    <xf numFmtId="0" fontId="3" fillId="2" borderId="10" xfId="0" applyFont="1" applyFill="1" applyBorder="1" applyAlignment="1">
      <alignment horizontal="distributed" vertical="center" indent="3"/>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176" fontId="3" fillId="0" borderId="21" xfId="0" applyNumberFormat="1" applyFont="1" applyBorder="1" applyAlignment="1" applyProtection="1">
      <alignment horizontal="center" vertical="center"/>
      <protection locked="0"/>
    </xf>
    <xf numFmtId="176" fontId="3" fillId="0" borderId="22" xfId="0" applyNumberFormat="1" applyFont="1" applyBorder="1" applyAlignment="1" applyProtection="1">
      <alignment horizontal="center" vertical="center"/>
      <protection locked="0"/>
    </xf>
    <xf numFmtId="0" fontId="3" fillId="2" borderId="18" xfId="0" applyFont="1" applyFill="1" applyBorder="1" applyAlignment="1">
      <alignment horizontal="distributed" vertical="center" indent="3"/>
    </xf>
    <xf numFmtId="0" fontId="3" fillId="2" borderId="9" xfId="0" applyFont="1" applyFill="1" applyBorder="1" applyAlignment="1">
      <alignment horizontal="distributed" vertical="center" indent="3"/>
    </xf>
    <xf numFmtId="177" fontId="3" fillId="0" borderId="9" xfId="0" applyNumberFormat="1" applyFont="1" applyBorder="1" applyAlignment="1" applyProtection="1">
      <alignment horizontal="right" vertical="center"/>
      <protection locked="0"/>
    </xf>
    <xf numFmtId="177" fontId="3" fillId="0" borderId="21" xfId="0" applyNumberFormat="1" applyFont="1" applyBorder="1" applyAlignment="1" applyProtection="1">
      <alignment horizontal="right" vertical="center"/>
      <protection locked="0"/>
    </xf>
    <xf numFmtId="0" fontId="3" fillId="0" borderId="27"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37" xfId="0" applyFont="1" applyBorder="1" applyAlignment="1" applyProtection="1">
      <alignment horizontal="left" vertical="center" shrinkToFit="1"/>
      <protection locked="0"/>
    </xf>
    <xf numFmtId="177" fontId="3" fillId="0" borderId="37" xfId="0" applyNumberFormat="1" applyFont="1" applyBorder="1" applyAlignment="1" applyProtection="1">
      <alignment horizontal="right" vertical="center"/>
      <protection locked="0"/>
    </xf>
    <xf numFmtId="177" fontId="3" fillId="0" borderId="35" xfId="0" applyNumberFormat="1" applyFont="1" applyBorder="1" applyAlignment="1" applyProtection="1">
      <alignment horizontal="right" vertical="center"/>
      <protection locked="0"/>
    </xf>
    <xf numFmtId="177" fontId="3" fillId="0" borderId="55" xfId="0" applyNumberFormat="1" applyFont="1" applyBorder="1" applyAlignment="1" applyProtection="1">
      <alignment horizontal="right" vertical="center"/>
      <protection locked="0"/>
    </xf>
    <xf numFmtId="0" fontId="3" fillId="0" borderId="57" xfId="0" applyFont="1" applyBorder="1" applyAlignment="1" applyProtection="1">
      <alignment horizontal="left" vertical="center" shrinkToFit="1"/>
      <protection locked="0"/>
    </xf>
    <xf numFmtId="0" fontId="3" fillId="0" borderId="58" xfId="0" applyFont="1" applyBorder="1" applyAlignment="1" applyProtection="1">
      <alignment horizontal="left" vertical="center" shrinkToFit="1"/>
      <protection locked="0"/>
    </xf>
    <xf numFmtId="0" fontId="3" fillId="0" borderId="50" xfId="0" applyFont="1" applyBorder="1" applyAlignment="1" applyProtection="1">
      <alignment horizontal="left" vertical="center" shrinkToFit="1"/>
      <protection locked="0"/>
    </xf>
    <xf numFmtId="0" fontId="3" fillId="0" borderId="38" xfId="0" applyFont="1" applyBorder="1" applyAlignment="1" applyProtection="1">
      <alignment horizontal="left" vertical="center" shrinkToFit="1"/>
      <protection locked="0"/>
    </xf>
    <xf numFmtId="177" fontId="3" fillId="0" borderId="38" xfId="0" applyNumberFormat="1" applyFont="1" applyBorder="1" applyAlignment="1" applyProtection="1">
      <alignment horizontal="right" vertical="center"/>
      <protection locked="0"/>
    </xf>
    <xf numFmtId="177" fontId="3" fillId="0" borderId="39" xfId="0" applyNumberFormat="1" applyFont="1" applyBorder="1" applyAlignment="1" applyProtection="1">
      <alignment horizontal="right" vertical="center"/>
      <protection locked="0"/>
    </xf>
    <xf numFmtId="0" fontId="3" fillId="2" borderId="19" xfId="0" applyFont="1" applyFill="1" applyBorder="1" applyAlignment="1">
      <alignment horizontal="distributed" vertical="distributed" indent="1"/>
    </xf>
    <xf numFmtId="0" fontId="3" fillId="2" borderId="20" xfId="0" applyFont="1" applyFill="1" applyBorder="1" applyAlignment="1">
      <alignment horizontal="distributed" vertical="distributed" indent="1"/>
    </xf>
    <xf numFmtId="0" fontId="3" fillId="3" borderId="30" xfId="0" applyFont="1" applyFill="1" applyBorder="1" applyAlignment="1" applyProtection="1">
      <alignment horizontal="left" vertical="distributed"/>
      <protection locked="0"/>
    </xf>
    <xf numFmtId="0" fontId="3" fillId="3" borderId="32" xfId="0" applyFont="1" applyFill="1" applyBorder="1" applyAlignment="1" applyProtection="1">
      <alignment horizontal="left" vertical="distributed"/>
      <protection locked="0"/>
    </xf>
    <xf numFmtId="0" fontId="3" fillId="3" borderId="33" xfId="0" applyFont="1" applyFill="1" applyBorder="1" applyAlignment="1" applyProtection="1">
      <alignment horizontal="left" vertical="distributed"/>
      <protection locked="0"/>
    </xf>
    <xf numFmtId="0" fontId="3" fillId="2" borderId="45" xfId="0" applyFont="1" applyFill="1" applyBorder="1" applyAlignment="1">
      <alignment horizontal="distributed" vertical="center" indent="3"/>
    </xf>
    <xf numFmtId="0" fontId="3" fillId="2" borderId="32" xfId="0" applyFont="1" applyFill="1" applyBorder="1" applyAlignment="1">
      <alignment horizontal="distributed" vertical="center" indent="3"/>
    </xf>
    <xf numFmtId="0" fontId="3" fillId="2" borderId="46" xfId="0" applyFont="1" applyFill="1" applyBorder="1" applyAlignment="1">
      <alignment horizontal="distributed" vertical="center" indent="3"/>
    </xf>
    <xf numFmtId="176" fontId="3" fillId="0" borderId="30" xfId="0" applyNumberFormat="1" applyFont="1" applyBorder="1" applyAlignment="1" applyProtection="1">
      <alignment horizontal="center" vertical="center"/>
      <protection locked="0"/>
    </xf>
    <xf numFmtId="176" fontId="3" fillId="0" borderId="32" xfId="0" applyNumberFormat="1" applyFont="1" applyBorder="1" applyAlignment="1" applyProtection="1">
      <alignment horizontal="center" vertical="center"/>
      <protection locked="0"/>
    </xf>
    <xf numFmtId="0" fontId="3" fillId="2" borderId="56"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59" xfId="0" applyFont="1" applyBorder="1" applyAlignment="1" applyProtection="1">
      <alignment horizontal="left" vertical="center" shrinkToFit="1"/>
      <protection locked="0"/>
    </xf>
    <xf numFmtId="0" fontId="3" fillId="0" borderId="60" xfId="0" applyFont="1" applyBorder="1" applyAlignment="1" applyProtection="1">
      <alignment horizontal="left" vertical="center" shrinkToFit="1"/>
      <protection locked="0"/>
    </xf>
    <xf numFmtId="0" fontId="3" fillId="0" borderId="49" xfId="0" applyFont="1" applyBorder="1" applyAlignment="1" applyProtection="1">
      <alignment horizontal="left" vertical="center" shrinkToFit="1"/>
      <protection locked="0"/>
    </xf>
    <xf numFmtId="0" fontId="3" fillId="0" borderId="40" xfId="0" applyFont="1" applyBorder="1" applyAlignment="1" applyProtection="1">
      <alignment horizontal="left" vertical="center" shrinkToFit="1"/>
      <protection locked="0"/>
    </xf>
    <xf numFmtId="177" fontId="3" fillId="0" borderId="40" xfId="0" applyNumberFormat="1" applyFont="1" applyBorder="1" applyAlignment="1" applyProtection="1">
      <alignment horizontal="right" vertical="center"/>
      <protection locked="0"/>
    </xf>
    <xf numFmtId="177" fontId="3" fillId="0" borderId="41" xfId="0" applyNumberFormat="1" applyFont="1" applyBorder="1" applyAlignment="1" applyProtection="1">
      <alignment horizontal="right" vertical="center"/>
      <protection locked="0"/>
    </xf>
    <xf numFmtId="177" fontId="3" fillId="0" borderId="65" xfId="0" applyNumberFormat="1" applyFont="1" applyBorder="1" applyAlignment="1">
      <alignment horizontal="center" vertical="center"/>
    </xf>
    <xf numFmtId="177" fontId="3" fillId="0" borderId="66" xfId="0" applyNumberFormat="1" applyFont="1" applyBorder="1" applyAlignment="1">
      <alignment horizontal="center" vertical="center"/>
    </xf>
    <xf numFmtId="177" fontId="3" fillId="0" borderId="74" xfId="0" applyNumberFormat="1" applyFont="1" applyBorder="1" applyAlignment="1">
      <alignment horizontal="center" vertical="center"/>
    </xf>
    <xf numFmtId="177" fontId="3" fillId="0" borderId="68" xfId="0" applyNumberFormat="1" applyFont="1" applyBorder="1" applyAlignment="1">
      <alignment horizontal="center" vertical="center"/>
    </xf>
    <xf numFmtId="177" fontId="3" fillId="0" borderId="69" xfId="0" applyNumberFormat="1" applyFont="1" applyBorder="1" applyAlignment="1">
      <alignment horizontal="center" vertical="center"/>
    </xf>
    <xf numFmtId="177" fontId="3" fillId="0" borderId="75" xfId="0" applyNumberFormat="1" applyFont="1" applyBorder="1" applyAlignment="1">
      <alignment horizontal="center" vertical="center"/>
    </xf>
    <xf numFmtId="177" fontId="3" fillId="0" borderId="71" xfId="0" applyNumberFormat="1" applyFont="1" applyBorder="1" applyAlignment="1">
      <alignment horizontal="center" vertical="center"/>
    </xf>
    <xf numFmtId="177" fontId="3" fillId="0" borderId="72" xfId="0" applyNumberFormat="1" applyFont="1" applyBorder="1" applyAlignment="1">
      <alignment horizontal="center" vertical="center"/>
    </xf>
    <xf numFmtId="177" fontId="3" fillId="0" borderId="76" xfId="0" applyNumberFormat="1" applyFont="1" applyBorder="1" applyAlignment="1">
      <alignment horizontal="center" vertical="center"/>
    </xf>
    <xf numFmtId="0" fontId="3" fillId="2" borderId="4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6" xfId="0" applyFont="1" applyFill="1" applyBorder="1" applyAlignment="1">
      <alignment horizontal="center" vertical="center"/>
    </xf>
    <xf numFmtId="177" fontId="5" fillId="0" borderId="30" xfId="0" applyNumberFormat="1" applyFont="1" applyFill="1" applyBorder="1" applyAlignment="1" applyProtection="1">
      <alignment horizontal="right" vertical="center"/>
      <protection locked="0"/>
    </xf>
    <xf numFmtId="177" fontId="5" fillId="0" borderId="46" xfId="0" applyNumberFormat="1" applyFont="1" applyFill="1" applyBorder="1" applyAlignment="1" applyProtection="1">
      <alignment horizontal="right" vertical="center"/>
      <protection locked="0"/>
    </xf>
    <xf numFmtId="0" fontId="5" fillId="3" borderId="30"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177" fontId="3" fillId="0" borderId="20" xfId="0" applyNumberFormat="1" applyFont="1" applyBorder="1" applyAlignment="1" applyProtection="1">
      <alignment horizontal="right" vertical="center"/>
      <protection locked="0"/>
    </xf>
    <xf numFmtId="177" fontId="3" fillId="0" borderId="61" xfId="0" applyNumberFormat="1" applyFont="1" applyBorder="1" applyAlignment="1" applyProtection="1">
      <alignment horizontal="right" vertical="center"/>
      <protection locked="0"/>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11" xfId="0" applyFont="1" applyFill="1" applyBorder="1" applyAlignment="1" applyProtection="1">
      <alignment horizontal="left" vertical="top"/>
      <protection locked="0"/>
    </xf>
    <xf numFmtId="0" fontId="3" fillId="0" borderId="12" xfId="0" applyFont="1" applyFill="1" applyBorder="1" applyAlignment="1" applyProtection="1">
      <alignment horizontal="left" vertical="top"/>
      <protection locked="0"/>
    </xf>
    <xf numFmtId="0" fontId="3" fillId="0" borderId="13" xfId="0" applyFont="1" applyFill="1" applyBorder="1" applyAlignment="1" applyProtection="1">
      <alignment horizontal="left" vertical="top"/>
      <protection locked="0"/>
    </xf>
    <xf numFmtId="0" fontId="3" fillId="0" borderId="4"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5" xfId="0" applyFont="1" applyFill="1" applyBorder="1" applyAlignment="1" applyProtection="1">
      <alignment horizontal="left" vertical="top"/>
      <protection locked="0"/>
    </xf>
    <xf numFmtId="0" fontId="3" fillId="0" borderId="6"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3" fillId="2" borderId="4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6" xfId="0" applyFont="1" applyFill="1" applyBorder="1" applyAlignment="1">
      <alignment horizontal="center" vertical="center"/>
    </xf>
    <xf numFmtId="177" fontId="3" fillId="0" borderId="22" xfId="0" applyNumberFormat="1" applyFont="1" applyFill="1" applyBorder="1" applyAlignment="1" applyProtection="1">
      <alignment horizontal="right" vertical="center" shrinkToFit="1"/>
      <protection locked="0"/>
    </xf>
    <xf numFmtId="177" fontId="3" fillId="0" borderId="10" xfId="0" applyNumberFormat="1" applyFont="1" applyFill="1" applyBorder="1" applyAlignment="1" applyProtection="1">
      <alignment horizontal="right" vertical="center" shrinkToFit="1"/>
      <protection locked="0"/>
    </xf>
    <xf numFmtId="0" fontId="3" fillId="3" borderId="65"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73"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228599</xdr:colOff>
      <xdr:row>1</xdr:row>
      <xdr:rowOff>47625</xdr:rowOff>
    </xdr:from>
    <xdr:to>
      <xdr:col>29</xdr:col>
      <xdr:colOff>0</xdr:colOff>
      <xdr:row>7</xdr:row>
      <xdr:rowOff>38100</xdr:rowOff>
    </xdr:to>
    <xdr:sp macro="" textlink="">
      <xdr:nvSpPr>
        <xdr:cNvPr id="2" name="角丸四角形 1">
          <a:extLst>
            <a:ext uri="{FF2B5EF4-FFF2-40B4-BE49-F238E27FC236}">
              <a16:creationId xmlns:a16="http://schemas.microsoft.com/office/drawing/2014/main" xmlns="" id="{00000000-0008-0000-0000-000002000000}"/>
            </a:ext>
          </a:extLst>
        </xdr:cNvPr>
        <xdr:cNvSpPr/>
      </xdr:nvSpPr>
      <xdr:spPr>
        <a:xfrm>
          <a:off x="9991724" y="104775"/>
          <a:ext cx="5943601" cy="1133475"/>
        </a:xfrm>
        <a:prstGeom prst="roundRect">
          <a:avLst>
            <a:gd name="adj" fmla="val 1503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ysClr val="windowText" lastClr="000000"/>
              </a:solidFill>
            </a:rPr>
            <a:t>※</a:t>
          </a:r>
          <a:r>
            <a:rPr kumimoji="1" lang="ja-JP" altLang="en-US" sz="1400">
              <a:solidFill>
                <a:sysClr val="windowText" lastClr="000000"/>
              </a:solidFill>
            </a:rPr>
            <a:t>見積書は</a:t>
          </a:r>
          <a:r>
            <a:rPr kumimoji="1" lang="ja-JP" altLang="en-US" sz="1400" b="1">
              <a:solidFill>
                <a:srgbClr val="FF0000"/>
              </a:solidFill>
            </a:rPr>
            <a:t>任意のフォーマットによる申請も可</a:t>
          </a:r>
          <a:r>
            <a:rPr kumimoji="1" lang="ja-JP" altLang="en-US" sz="1400">
              <a:solidFill>
                <a:sysClr val="windowText" lastClr="000000"/>
              </a:solidFill>
            </a:rPr>
            <a:t>です。</a:t>
          </a:r>
        </a:p>
        <a:p>
          <a:pPr algn="l"/>
          <a:r>
            <a:rPr kumimoji="1" lang="ja-JP" altLang="en-US" sz="1400">
              <a:solidFill>
                <a:sysClr val="windowText" lastClr="000000"/>
              </a:solidFill>
            </a:rPr>
            <a:t>　  必ずこのフォーマットによる申請・提出を強制するものではありません。</a:t>
          </a:r>
          <a:endParaRPr kumimoji="1" lang="en-US" altLang="ja-JP"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47625</xdr:colOff>
      <xdr:row>80</xdr:row>
      <xdr:rowOff>161925</xdr:rowOff>
    </xdr:to>
    <xdr:pic>
      <xdr:nvPicPr>
        <xdr:cNvPr id="24" name="図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48825" cy="1387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272143</xdr:colOff>
      <xdr:row>0</xdr:row>
      <xdr:rowOff>122464</xdr:rowOff>
    </xdr:from>
    <xdr:to>
      <xdr:col>29</xdr:col>
      <xdr:colOff>217714</xdr:colOff>
      <xdr:row>3</xdr:row>
      <xdr:rowOff>122464</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9797143" y="122464"/>
          <a:ext cx="10150928" cy="530679"/>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ysClr val="windowText" lastClr="000000"/>
              </a:solidFill>
            </a:rPr>
            <a:t>※</a:t>
          </a:r>
          <a:r>
            <a:rPr kumimoji="1" lang="ja-JP" altLang="en-US" sz="1400">
              <a:solidFill>
                <a:sysClr val="windowText" lastClr="000000"/>
              </a:solidFill>
            </a:rPr>
            <a:t>見積書は</a:t>
          </a:r>
          <a:r>
            <a:rPr kumimoji="1" lang="ja-JP" altLang="en-US" sz="1400" b="1">
              <a:solidFill>
                <a:srgbClr val="FF0000"/>
              </a:solidFill>
            </a:rPr>
            <a:t>任意のフォーマットによる申請も可</a:t>
          </a:r>
          <a:r>
            <a:rPr kumimoji="1" lang="ja-JP" altLang="en-US" sz="1400">
              <a:solidFill>
                <a:sysClr val="windowText" lastClr="000000"/>
              </a:solidFill>
            </a:rPr>
            <a:t>です。必ずこのフォーマットによる申請・提出を強制するものではありません。</a:t>
          </a:r>
        </a:p>
      </xdr:txBody>
    </xdr:sp>
    <xdr:clientData/>
  </xdr:twoCellAnchor>
  <xdr:twoCellAnchor>
    <xdr:from>
      <xdr:col>14</xdr:col>
      <xdr:colOff>272143</xdr:colOff>
      <xdr:row>4</xdr:row>
      <xdr:rowOff>27216</xdr:rowOff>
    </xdr:from>
    <xdr:to>
      <xdr:col>29</xdr:col>
      <xdr:colOff>217714</xdr:colOff>
      <xdr:row>12</xdr:row>
      <xdr:rowOff>13607</xdr:rowOff>
    </xdr:to>
    <xdr:sp macro="" textlink="">
      <xdr:nvSpPr>
        <xdr:cNvPr id="5" name="角丸四角形 4">
          <a:extLst>
            <a:ext uri="{FF2B5EF4-FFF2-40B4-BE49-F238E27FC236}">
              <a16:creationId xmlns:a16="http://schemas.microsoft.com/office/drawing/2014/main" xmlns="" id="{00000000-0008-0000-0100-000005000000}"/>
            </a:ext>
          </a:extLst>
        </xdr:cNvPr>
        <xdr:cNvSpPr/>
      </xdr:nvSpPr>
      <xdr:spPr>
        <a:xfrm>
          <a:off x="9797143" y="734787"/>
          <a:ext cx="10150928" cy="1401534"/>
        </a:xfrm>
        <a:prstGeom prst="roundRect">
          <a:avLst>
            <a:gd name="adj" fmla="val 1098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latin typeface="+mn-lt"/>
              <a:ea typeface="+mn-ea"/>
              <a:cs typeface="+mn-cs"/>
            </a:rPr>
            <a:t>■文字色</a:t>
          </a:r>
        </a:p>
        <a:p>
          <a:pPr algn="l"/>
          <a:r>
            <a:rPr kumimoji="1" lang="ja-JP" altLang="en-US" sz="1400">
              <a:solidFill>
                <a:srgbClr val="FF0000"/>
              </a:solidFill>
            </a:rPr>
            <a:t>赤文字→入力を行う箇所</a:t>
          </a:r>
        </a:p>
        <a:p>
          <a:pPr algn="l"/>
          <a:r>
            <a:rPr kumimoji="1" lang="ja-JP" altLang="en-US" sz="1400">
              <a:solidFill>
                <a:srgbClr val="0070C0"/>
              </a:solidFill>
            </a:rPr>
            <a:t>青文字→自動計算、自動反映される箇所</a:t>
          </a:r>
        </a:p>
        <a:p>
          <a:pPr algn="l"/>
          <a:r>
            <a:rPr kumimoji="1" lang="ja-JP" altLang="en-US" sz="1400">
              <a:solidFill>
                <a:srgbClr val="00B050"/>
              </a:solidFill>
            </a:rPr>
            <a:t>緑文字→プルダウンによる選択箇所</a:t>
          </a:r>
        </a:p>
      </xdr:txBody>
    </xdr:sp>
    <xdr:clientData/>
  </xdr:twoCellAnchor>
  <xdr:twoCellAnchor>
    <xdr:from>
      <xdr:col>1</xdr:col>
      <xdr:colOff>0</xdr:colOff>
      <xdr:row>1</xdr:row>
      <xdr:rowOff>68035</xdr:rowOff>
    </xdr:from>
    <xdr:to>
      <xdr:col>1</xdr:col>
      <xdr:colOff>367393</xdr:colOff>
      <xdr:row>3</xdr:row>
      <xdr:rowOff>136071</xdr:rowOff>
    </xdr:to>
    <xdr:sp macro="" textlink="">
      <xdr:nvSpPr>
        <xdr:cNvPr id="6" name="正方形/長方形 5">
          <a:extLst>
            <a:ext uri="{FF2B5EF4-FFF2-40B4-BE49-F238E27FC236}">
              <a16:creationId xmlns:a16="http://schemas.microsoft.com/office/drawing/2014/main" xmlns="" id="{00000000-0008-0000-0100-000006000000}"/>
            </a:ext>
          </a:extLst>
        </xdr:cNvPr>
        <xdr:cNvSpPr/>
      </xdr:nvSpPr>
      <xdr:spPr>
        <a:xfrm>
          <a:off x="680357" y="244928"/>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①</a:t>
          </a:r>
        </a:p>
      </xdr:txBody>
    </xdr:sp>
    <xdr:clientData/>
  </xdr:twoCellAnchor>
  <xdr:twoCellAnchor>
    <xdr:from>
      <xdr:col>5</xdr:col>
      <xdr:colOff>95250</xdr:colOff>
      <xdr:row>3</xdr:row>
      <xdr:rowOff>167366</xdr:rowOff>
    </xdr:from>
    <xdr:to>
      <xdr:col>5</xdr:col>
      <xdr:colOff>462643</xdr:colOff>
      <xdr:row>6</xdr:row>
      <xdr:rowOff>68035</xdr:rowOff>
    </xdr:to>
    <xdr:sp macro="" textlink="">
      <xdr:nvSpPr>
        <xdr:cNvPr id="8" name="正方形/長方形 7">
          <a:extLst>
            <a:ext uri="{FF2B5EF4-FFF2-40B4-BE49-F238E27FC236}">
              <a16:creationId xmlns:a16="http://schemas.microsoft.com/office/drawing/2014/main" xmlns="" id="{00000000-0008-0000-0100-000008000000}"/>
            </a:ext>
          </a:extLst>
        </xdr:cNvPr>
        <xdr:cNvSpPr/>
      </xdr:nvSpPr>
      <xdr:spPr>
        <a:xfrm>
          <a:off x="3497036" y="698045"/>
          <a:ext cx="367393" cy="4313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②</a:t>
          </a:r>
        </a:p>
      </xdr:txBody>
    </xdr:sp>
    <xdr:clientData/>
  </xdr:twoCellAnchor>
  <xdr:twoCellAnchor>
    <xdr:from>
      <xdr:col>5</xdr:col>
      <xdr:colOff>95250</xdr:colOff>
      <xdr:row>5</xdr:row>
      <xdr:rowOff>58509</xdr:rowOff>
    </xdr:from>
    <xdr:to>
      <xdr:col>5</xdr:col>
      <xdr:colOff>462643</xdr:colOff>
      <xdr:row>7</xdr:row>
      <xdr:rowOff>136070</xdr:rowOff>
    </xdr:to>
    <xdr:sp macro="" textlink="">
      <xdr:nvSpPr>
        <xdr:cNvPr id="9" name="正方形/長方形 8">
          <a:extLst>
            <a:ext uri="{FF2B5EF4-FFF2-40B4-BE49-F238E27FC236}">
              <a16:creationId xmlns:a16="http://schemas.microsoft.com/office/drawing/2014/main" xmlns="" id="{00000000-0008-0000-0100-000009000000}"/>
            </a:ext>
          </a:extLst>
        </xdr:cNvPr>
        <xdr:cNvSpPr/>
      </xdr:nvSpPr>
      <xdr:spPr>
        <a:xfrm>
          <a:off x="3497036" y="942973"/>
          <a:ext cx="367393" cy="4313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③</a:t>
          </a:r>
        </a:p>
      </xdr:txBody>
    </xdr:sp>
    <xdr:clientData/>
  </xdr:twoCellAnchor>
  <xdr:twoCellAnchor>
    <xdr:from>
      <xdr:col>5</xdr:col>
      <xdr:colOff>95250</xdr:colOff>
      <xdr:row>6</xdr:row>
      <xdr:rowOff>112938</xdr:rowOff>
    </xdr:from>
    <xdr:to>
      <xdr:col>5</xdr:col>
      <xdr:colOff>462643</xdr:colOff>
      <xdr:row>9</xdr:row>
      <xdr:rowOff>13606</xdr:rowOff>
    </xdr:to>
    <xdr:sp macro="" textlink="">
      <xdr:nvSpPr>
        <xdr:cNvPr id="10" name="正方形/長方形 9">
          <a:extLst>
            <a:ext uri="{FF2B5EF4-FFF2-40B4-BE49-F238E27FC236}">
              <a16:creationId xmlns:a16="http://schemas.microsoft.com/office/drawing/2014/main" xmlns="" id="{00000000-0008-0000-0100-00000A000000}"/>
            </a:ext>
          </a:extLst>
        </xdr:cNvPr>
        <xdr:cNvSpPr/>
      </xdr:nvSpPr>
      <xdr:spPr>
        <a:xfrm>
          <a:off x="3497036" y="1174295"/>
          <a:ext cx="367393" cy="4313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④</a:t>
          </a:r>
        </a:p>
      </xdr:txBody>
    </xdr:sp>
    <xdr:clientData/>
  </xdr:twoCellAnchor>
  <xdr:twoCellAnchor>
    <xdr:from>
      <xdr:col>14</xdr:col>
      <xdr:colOff>272143</xdr:colOff>
      <xdr:row>12</xdr:row>
      <xdr:rowOff>85723</xdr:rowOff>
    </xdr:from>
    <xdr:to>
      <xdr:col>29</xdr:col>
      <xdr:colOff>217714</xdr:colOff>
      <xdr:row>75</xdr:row>
      <xdr:rowOff>58509</xdr:rowOff>
    </xdr:to>
    <xdr:sp macro="" textlink="">
      <xdr:nvSpPr>
        <xdr:cNvPr id="11" name="角丸四角形 10">
          <a:extLst>
            <a:ext uri="{FF2B5EF4-FFF2-40B4-BE49-F238E27FC236}">
              <a16:creationId xmlns:a16="http://schemas.microsoft.com/office/drawing/2014/main" xmlns="" id="{00000000-0008-0000-0100-00000B000000}"/>
            </a:ext>
          </a:extLst>
        </xdr:cNvPr>
        <xdr:cNvSpPr/>
      </xdr:nvSpPr>
      <xdr:spPr>
        <a:xfrm>
          <a:off x="9797143" y="2208437"/>
          <a:ext cx="10150928" cy="11117036"/>
        </a:xfrm>
        <a:prstGeom prst="roundRect">
          <a:avLst>
            <a:gd name="adj" fmla="val 1184"/>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rPr>
            <a:t>■記入要領（</a:t>
          </a:r>
          <a:r>
            <a:rPr kumimoji="1" lang="en-US" altLang="ja-JP" sz="1600" b="0">
              <a:solidFill>
                <a:sysClr val="windowText" lastClr="000000"/>
              </a:solidFill>
            </a:rPr>
            <a:t>Microsoft</a:t>
          </a:r>
          <a:r>
            <a:rPr kumimoji="1" lang="en-US" altLang="ja-JP" sz="1600" b="0" baseline="0">
              <a:solidFill>
                <a:sysClr val="windowText" lastClr="000000"/>
              </a:solidFill>
            </a:rPr>
            <a:t> Excel</a:t>
          </a:r>
          <a:r>
            <a:rPr kumimoji="1" lang="ja-JP" altLang="en-US" sz="1600" b="0">
              <a:solidFill>
                <a:sysClr val="windowText" lastClr="000000"/>
              </a:solidFill>
            </a:rPr>
            <a:t>上で入力作成する場合）</a:t>
          </a:r>
          <a:endParaRPr kumimoji="1" lang="en-US" altLang="ja-JP" sz="1600" b="0">
            <a:solidFill>
              <a:sysClr val="windowText" lastClr="000000"/>
            </a:solidFill>
          </a:endParaRPr>
        </a:p>
        <a:p>
          <a:pPr algn="l"/>
          <a:endParaRPr kumimoji="1" lang="en-US" altLang="ja-JP" sz="1600" b="0">
            <a:solidFill>
              <a:sysClr val="windowText" lastClr="000000"/>
            </a:solidFill>
          </a:endParaRPr>
        </a:p>
        <a:p>
          <a:pPr algn="l"/>
          <a:r>
            <a:rPr kumimoji="1" lang="ja-JP" altLang="en-US" sz="1600" b="0">
              <a:solidFill>
                <a:sysClr val="windowText" lastClr="000000"/>
              </a:solidFill>
            </a:rPr>
            <a:t>①</a:t>
          </a:r>
          <a:r>
            <a:rPr kumimoji="1" lang="en-US" altLang="ja-JP" sz="1600" b="0">
              <a:solidFill>
                <a:sysClr val="windowText" lastClr="000000"/>
              </a:solidFill>
            </a:rPr>
            <a:t>【</a:t>
          </a:r>
          <a:r>
            <a:rPr kumimoji="1" lang="ja-JP" altLang="en-US" sz="1600" b="0">
              <a:solidFill>
                <a:sysClr val="windowText" lastClr="000000"/>
              </a:solidFill>
            </a:rPr>
            <a:t>申請者名</a:t>
          </a:r>
          <a:r>
            <a:rPr kumimoji="1" lang="en-US" altLang="ja-JP" sz="1600" b="0">
              <a:solidFill>
                <a:sysClr val="windowText" lastClr="000000"/>
              </a:solidFill>
            </a:rPr>
            <a:t>】</a:t>
          </a:r>
          <a:r>
            <a:rPr kumimoji="1" lang="ja-JP" altLang="en-US" sz="1600" b="0">
              <a:solidFill>
                <a:sysClr val="windowText" lastClr="000000"/>
              </a:solidFill>
            </a:rPr>
            <a:t>→代表申請者の法人名を入力</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②</a:t>
          </a:r>
          <a:r>
            <a:rPr kumimoji="1" lang="en-US" altLang="ja-JP" sz="1600" b="0">
              <a:solidFill>
                <a:sysClr val="windowText" lastClr="000000"/>
              </a:solidFill>
            </a:rPr>
            <a:t>【</a:t>
          </a:r>
          <a:r>
            <a:rPr kumimoji="1" lang="ja-JP" altLang="en-US" sz="1600" b="0">
              <a:solidFill>
                <a:sysClr val="windowText" lastClr="000000"/>
              </a:solidFill>
            </a:rPr>
            <a:t>補助対象区分</a:t>
          </a:r>
          <a:r>
            <a:rPr kumimoji="1" lang="en-US" altLang="ja-JP" sz="1600" b="0">
              <a:solidFill>
                <a:sysClr val="windowText" lastClr="000000"/>
              </a:solidFill>
            </a:rPr>
            <a:t>】</a:t>
          </a:r>
          <a:r>
            <a:rPr kumimoji="1" lang="ja-JP" altLang="en-US" sz="1600" b="0">
              <a:solidFill>
                <a:sysClr val="windowText" lastClr="000000"/>
              </a:solidFill>
            </a:rPr>
            <a:t>→補助対象、補助対象外のいずれかを選択</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③</a:t>
          </a:r>
          <a:r>
            <a:rPr kumimoji="1" lang="en-US" altLang="ja-JP" sz="1600" b="0">
              <a:solidFill>
                <a:sysClr val="windowText" lastClr="000000"/>
              </a:solidFill>
            </a:rPr>
            <a:t>【</a:t>
          </a:r>
          <a:r>
            <a:rPr kumimoji="1" lang="ja-JP" altLang="en-US" sz="1600" b="0">
              <a:solidFill>
                <a:sysClr val="windowText" lastClr="000000"/>
              </a:solidFill>
            </a:rPr>
            <a:t>システムの大分類</a:t>
          </a:r>
          <a:r>
            <a:rPr kumimoji="1" lang="en-US" altLang="ja-JP" sz="1600" b="0">
              <a:solidFill>
                <a:sysClr val="windowText" lastClr="000000"/>
              </a:solidFill>
            </a:rPr>
            <a:t>】</a:t>
          </a:r>
          <a:r>
            <a:rPr kumimoji="1" lang="ja-JP" altLang="en-US" sz="1600" b="0">
              <a:solidFill>
                <a:sysClr val="windowText" lastClr="000000"/>
              </a:solidFill>
            </a:rPr>
            <a:t>→車両動態管理システム、予約受付システム等、配車計画システムのいずれかを選択</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④</a:t>
          </a:r>
          <a:r>
            <a:rPr kumimoji="1" lang="en-US" altLang="ja-JP" sz="1600" b="0">
              <a:solidFill>
                <a:sysClr val="windowText" lastClr="000000"/>
              </a:solidFill>
            </a:rPr>
            <a:t>【</a:t>
          </a:r>
          <a:r>
            <a:rPr kumimoji="1" lang="ja-JP" altLang="en-US" sz="1600" b="0">
              <a:solidFill>
                <a:sysClr val="windowText" lastClr="000000"/>
              </a:solidFill>
            </a:rPr>
            <a:t>システム</a:t>
          </a:r>
          <a:r>
            <a:rPr kumimoji="1" lang="ja-JP" altLang="en-US" sz="1600" b="0">
              <a:solidFill>
                <a:sysClr val="windowText" lastClr="000000"/>
              </a:solidFill>
              <a:latin typeface="+mn-lt"/>
              <a:ea typeface="+mn-ea"/>
              <a:cs typeface="+mn-cs"/>
            </a:rPr>
            <a:t>の小分類</a:t>
          </a:r>
          <a:r>
            <a:rPr kumimoji="1" lang="en-US" altLang="ja-JP" sz="1600" b="0">
              <a:solidFill>
                <a:sysClr val="windowText" lastClr="000000"/>
              </a:solidFill>
            </a:rPr>
            <a:t>】</a:t>
          </a:r>
          <a:r>
            <a:rPr kumimoji="1" lang="ja-JP" altLang="en-US" sz="1600" b="0">
              <a:solidFill>
                <a:sysClr val="windowText" lastClr="000000"/>
              </a:solidFill>
            </a:rPr>
            <a:t>→③で選択したシステムに応じて、その詳細を選択</a:t>
          </a:r>
        </a:p>
        <a:p>
          <a:pPr algn="l"/>
          <a:r>
            <a:rPr kumimoji="1" lang="ja-JP" altLang="en-US" sz="1600" b="0">
              <a:solidFill>
                <a:sysClr val="windowText" lastClr="000000"/>
              </a:solidFill>
            </a:rPr>
            <a:t>　　　　　　　　　　　　　　</a:t>
          </a:r>
          <a:r>
            <a:rPr kumimoji="1" lang="ja-JP" altLang="en-US" sz="1600" b="0" baseline="0">
              <a:solidFill>
                <a:sysClr val="windowText" lastClr="000000"/>
              </a:solidFill>
            </a:rPr>
            <a:t> </a:t>
          </a:r>
        </a:p>
        <a:p>
          <a:pPr algn="l"/>
          <a:r>
            <a:rPr kumimoji="1" lang="ja-JP" altLang="en-US" sz="1600" b="0">
              <a:solidFill>
                <a:sysClr val="windowText" lastClr="000000"/>
              </a:solidFill>
            </a:rPr>
            <a:t>⑤</a:t>
          </a:r>
          <a:r>
            <a:rPr kumimoji="1" lang="en-US" altLang="ja-JP" sz="1600" b="0">
              <a:solidFill>
                <a:sysClr val="windowText" lastClr="000000"/>
              </a:solidFill>
            </a:rPr>
            <a:t>【</a:t>
          </a:r>
          <a:r>
            <a:rPr kumimoji="1" lang="ja-JP" altLang="en-US" sz="1600" b="0">
              <a:solidFill>
                <a:sysClr val="windowText" lastClr="000000"/>
              </a:solidFill>
            </a:rPr>
            <a:t>販売会社</a:t>
          </a:r>
          <a:r>
            <a:rPr kumimoji="1" lang="en-US" altLang="ja-JP" sz="1600" b="0">
              <a:solidFill>
                <a:sysClr val="windowText" lastClr="000000"/>
              </a:solidFill>
            </a:rPr>
            <a:t>】</a:t>
          </a:r>
          <a:r>
            <a:rPr kumimoji="1" lang="ja-JP" altLang="en-US" sz="1600" b="0">
              <a:solidFill>
                <a:sysClr val="windowText" lastClr="000000"/>
              </a:solidFill>
            </a:rPr>
            <a:t>→見積書を作成する販売会社の各情報を入力、及び押印</a:t>
          </a:r>
        </a:p>
        <a:p>
          <a:pPr algn="l"/>
          <a:endParaRPr kumimoji="1" lang="ja-JP" altLang="en-US" sz="1600" b="0">
            <a:solidFill>
              <a:sysClr val="windowText" lastClr="000000"/>
            </a:solidFill>
          </a:endParaRPr>
        </a:p>
        <a:p>
          <a:pPr algn="l"/>
          <a:r>
            <a:rPr kumimoji="1" lang="ja-JP" altLang="en-US" sz="1600" b="0">
              <a:solidFill>
                <a:sysClr val="windowText" lastClr="000000"/>
              </a:solidFill>
            </a:rPr>
            <a:t>⑥</a:t>
          </a:r>
          <a:r>
            <a:rPr kumimoji="1" lang="en-US" altLang="ja-JP" sz="1600" b="0">
              <a:solidFill>
                <a:sysClr val="windowText" lastClr="000000"/>
              </a:solidFill>
            </a:rPr>
            <a:t>【</a:t>
          </a:r>
          <a:r>
            <a:rPr kumimoji="1" lang="ja-JP" altLang="en-US" sz="1600" b="0">
              <a:solidFill>
                <a:sysClr val="windowText" lastClr="000000"/>
              </a:solidFill>
            </a:rPr>
            <a:t>合計金額</a:t>
          </a:r>
          <a:r>
            <a:rPr kumimoji="1" lang="en-US" altLang="ja-JP" sz="1600" b="0">
              <a:solidFill>
                <a:sysClr val="windowText" lastClr="000000"/>
              </a:solidFill>
            </a:rPr>
            <a:t>】</a:t>
          </a:r>
          <a:r>
            <a:rPr kumimoji="1" lang="ja-JP" altLang="en-US" sz="1600" b="0">
              <a:solidFill>
                <a:sysClr val="windowText" lastClr="000000"/>
              </a:solidFill>
            </a:rPr>
            <a:t>、</a:t>
          </a:r>
          <a:r>
            <a:rPr kumimoji="1" lang="en-US" altLang="ja-JP" sz="1600" b="0">
              <a:solidFill>
                <a:sysClr val="windowText" lastClr="000000"/>
              </a:solidFill>
            </a:rPr>
            <a:t>【</a:t>
          </a:r>
          <a:r>
            <a:rPr kumimoji="1" lang="ja-JP" altLang="en-US" sz="1600" b="0">
              <a:solidFill>
                <a:sysClr val="windowText" lastClr="000000"/>
              </a:solidFill>
            </a:rPr>
            <a:t>消費税</a:t>
          </a:r>
          <a:r>
            <a:rPr kumimoji="1" lang="en-US" altLang="ja-JP" sz="1600" b="0">
              <a:solidFill>
                <a:sysClr val="windowText" lastClr="000000"/>
              </a:solidFill>
            </a:rPr>
            <a:t>】</a:t>
          </a:r>
          <a:r>
            <a:rPr kumimoji="1" lang="ja-JP" altLang="en-US" sz="1600" b="0">
              <a:solidFill>
                <a:sysClr val="windowText" lastClr="000000"/>
              </a:solidFill>
            </a:rPr>
            <a:t>→自動計算による反映</a:t>
          </a:r>
        </a:p>
        <a:p>
          <a:pPr algn="l"/>
          <a:endParaRPr kumimoji="1" lang="ja-JP" altLang="en-US" sz="1600" b="0">
            <a:solidFill>
              <a:sysClr val="windowText" lastClr="000000"/>
            </a:solidFill>
          </a:endParaRPr>
        </a:p>
        <a:p>
          <a:pPr algn="l"/>
          <a:r>
            <a:rPr kumimoji="1" lang="ja-JP" altLang="en-US" sz="1600" b="0">
              <a:solidFill>
                <a:sysClr val="windowText" lastClr="000000"/>
              </a:solidFill>
            </a:rPr>
            <a:t>⑦</a:t>
          </a:r>
          <a:r>
            <a:rPr kumimoji="1" lang="en-US" altLang="ja-JP" sz="1600" b="0">
              <a:solidFill>
                <a:sysClr val="windowText" lastClr="000000"/>
              </a:solidFill>
            </a:rPr>
            <a:t>【</a:t>
          </a:r>
          <a:r>
            <a:rPr kumimoji="1" lang="ja-JP" altLang="en-US" sz="1600" b="0">
              <a:solidFill>
                <a:sysClr val="windowText" lastClr="000000"/>
              </a:solidFill>
            </a:rPr>
            <a:t>支払条件</a:t>
          </a:r>
          <a:r>
            <a:rPr kumimoji="1" lang="en-US" altLang="ja-JP" sz="1600" b="0">
              <a:solidFill>
                <a:sysClr val="windowText" lastClr="000000"/>
              </a:solidFill>
            </a:rPr>
            <a:t>】</a:t>
          </a:r>
          <a:r>
            <a:rPr kumimoji="1" lang="ja-JP" altLang="en-US" sz="1600" b="0">
              <a:solidFill>
                <a:sysClr val="windowText" lastClr="000000"/>
              </a:solidFill>
            </a:rPr>
            <a:t>他→必要に応じて記入</a:t>
          </a:r>
        </a:p>
        <a:p>
          <a:pPr algn="l"/>
          <a:endParaRPr kumimoji="1" lang="ja-JP" altLang="en-US" sz="1600" b="0">
            <a:solidFill>
              <a:sysClr val="windowText" lastClr="000000"/>
            </a:solidFill>
          </a:endParaRPr>
        </a:p>
        <a:p>
          <a:pPr algn="l"/>
          <a:r>
            <a:rPr kumimoji="1" lang="ja-JP" altLang="en-US" sz="1600" b="0">
              <a:solidFill>
                <a:sysClr val="windowText" lastClr="000000"/>
              </a:solidFill>
            </a:rPr>
            <a:t>⑧</a:t>
          </a:r>
          <a:r>
            <a:rPr kumimoji="1" lang="en-US" altLang="ja-JP" sz="1600" b="0">
              <a:solidFill>
                <a:sysClr val="windowText" lastClr="000000"/>
              </a:solidFill>
            </a:rPr>
            <a:t>【</a:t>
          </a:r>
          <a:r>
            <a:rPr kumimoji="1" lang="ja-JP" altLang="en-US" sz="1600" b="0">
              <a:solidFill>
                <a:sysClr val="windowText" lastClr="000000"/>
              </a:solidFill>
            </a:rPr>
            <a:t>項目</a:t>
          </a:r>
          <a:r>
            <a:rPr kumimoji="1" lang="en-US" altLang="ja-JP" sz="1600" b="0">
              <a:solidFill>
                <a:sysClr val="windowText" lastClr="000000"/>
              </a:solidFill>
            </a:rPr>
            <a:t>】</a:t>
          </a:r>
          <a:r>
            <a:rPr kumimoji="1" lang="ja-JP" altLang="en-US" sz="1600" b="0">
              <a:solidFill>
                <a:sysClr val="windowText" lastClr="000000"/>
              </a:solidFill>
            </a:rPr>
            <a:t>→設計開発費（車両動態管理システムでは選択不可）、設備費、諸経費を選択</a:t>
          </a:r>
        </a:p>
        <a:p>
          <a:pPr algn="l"/>
          <a:endParaRPr kumimoji="1" lang="ja-JP" altLang="en-US" sz="1600" b="0">
            <a:solidFill>
              <a:sysClr val="windowText" lastClr="000000"/>
            </a:solidFill>
          </a:endParaRPr>
        </a:p>
        <a:p>
          <a:pPr algn="l"/>
          <a:r>
            <a:rPr kumimoji="1" lang="ja-JP" altLang="en-US" sz="1600" b="0">
              <a:solidFill>
                <a:sysClr val="windowText" lastClr="000000"/>
              </a:solidFill>
            </a:rPr>
            <a:t>⑨</a:t>
          </a:r>
          <a:r>
            <a:rPr kumimoji="1" lang="en-US" altLang="ja-JP" sz="1600" b="0">
              <a:solidFill>
                <a:sysClr val="windowText" lastClr="000000"/>
              </a:solidFill>
            </a:rPr>
            <a:t>【</a:t>
          </a:r>
          <a:r>
            <a:rPr kumimoji="1" lang="ja-JP" altLang="en-US" sz="1600" b="0">
              <a:solidFill>
                <a:sysClr val="windowText" lastClr="000000"/>
              </a:solidFill>
            </a:rPr>
            <a:t>分類</a:t>
          </a:r>
          <a:r>
            <a:rPr kumimoji="1" lang="en-US" altLang="ja-JP" sz="1600" b="0">
              <a:solidFill>
                <a:sysClr val="windowText" lastClr="000000"/>
              </a:solidFill>
            </a:rPr>
            <a:t>】</a:t>
          </a:r>
          <a:r>
            <a:rPr kumimoji="1" lang="ja-JP" altLang="en-US" sz="1600" b="0">
              <a:solidFill>
                <a:sysClr val="windowText" lastClr="000000"/>
              </a:solidFill>
            </a:rPr>
            <a:t>→③にて車両動態管理システムを選択時にのみ車載器本体および事務所用機器を選択</a:t>
          </a:r>
        </a:p>
        <a:p>
          <a:pPr algn="l"/>
          <a:endParaRPr kumimoji="1" lang="ja-JP" altLang="en-US" sz="1600" b="0">
            <a:solidFill>
              <a:sysClr val="windowText" lastClr="000000"/>
            </a:solidFill>
          </a:endParaRPr>
        </a:p>
        <a:p>
          <a:pPr algn="l"/>
          <a:r>
            <a:rPr kumimoji="1" lang="ja-JP" altLang="en-US" sz="1600" b="0">
              <a:solidFill>
                <a:sysClr val="windowText" lastClr="000000"/>
              </a:solidFill>
            </a:rPr>
            <a:t>⑩</a:t>
          </a:r>
          <a:r>
            <a:rPr kumimoji="1" lang="en-US" altLang="ja-JP" sz="1600" b="0">
              <a:solidFill>
                <a:sysClr val="windowText" lastClr="000000"/>
              </a:solidFill>
            </a:rPr>
            <a:t>【</a:t>
          </a:r>
          <a:r>
            <a:rPr kumimoji="1" lang="ja-JP" altLang="en-US" sz="1600" b="0">
              <a:solidFill>
                <a:sysClr val="windowText" lastClr="000000"/>
              </a:solidFill>
            </a:rPr>
            <a:t>品名</a:t>
          </a:r>
          <a:r>
            <a:rPr kumimoji="1" lang="en-US" altLang="ja-JP" sz="1600" b="0">
              <a:solidFill>
                <a:sysClr val="windowText" lastClr="000000"/>
              </a:solidFill>
            </a:rPr>
            <a:t>】</a:t>
          </a:r>
          <a:r>
            <a:rPr kumimoji="1" lang="ja-JP" altLang="en-US" sz="1600" b="0">
              <a:solidFill>
                <a:sysClr val="windowText" lastClr="000000"/>
              </a:solidFill>
            </a:rPr>
            <a:t>他→各種機器、設備、サービス等の情報を入力</a:t>
          </a:r>
        </a:p>
        <a:p>
          <a:pPr algn="l"/>
          <a:endParaRPr kumimoji="1" lang="ja-JP" altLang="en-US" sz="1600" b="0">
            <a:solidFill>
              <a:sysClr val="windowText" lastClr="000000"/>
            </a:solidFill>
          </a:endParaRPr>
        </a:p>
        <a:p>
          <a:pPr algn="l"/>
          <a:r>
            <a:rPr kumimoji="1" lang="ja-JP" altLang="en-US" sz="1600" b="0">
              <a:solidFill>
                <a:sysClr val="windowText" lastClr="000000"/>
              </a:solidFill>
            </a:rPr>
            <a:t>⑪</a:t>
          </a:r>
          <a:r>
            <a:rPr kumimoji="1" lang="en-US" altLang="ja-JP" sz="1600" b="0">
              <a:solidFill>
                <a:sysClr val="windowText" lastClr="000000"/>
              </a:solidFill>
            </a:rPr>
            <a:t>【</a:t>
          </a:r>
          <a:r>
            <a:rPr kumimoji="1" lang="ja-JP" altLang="en-US" sz="1600" b="0">
              <a:solidFill>
                <a:sysClr val="windowText" lastClr="000000"/>
              </a:solidFill>
            </a:rPr>
            <a:t>金額（円）</a:t>
          </a:r>
          <a:r>
            <a:rPr kumimoji="1" lang="en-US" altLang="ja-JP" sz="1600" b="0">
              <a:solidFill>
                <a:sysClr val="windowText" lastClr="000000"/>
              </a:solidFill>
            </a:rPr>
            <a:t>】</a:t>
          </a:r>
          <a:r>
            <a:rPr kumimoji="1" lang="ja-JP" altLang="en-US" sz="1600" b="0">
              <a:solidFill>
                <a:sysClr val="windowText" lastClr="000000"/>
              </a:solidFill>
            </a:rPr>
            <a:t>→数量</a:t>
          </a:r>
          <a:r>
            <a:rPr kumimoji="1" lang="en-US" altLang="ja-JP" sz="1600" b="0">
              <a:solidFill>
                <a:sysClr val="windowText" lastClr="000000"/>
              </a:solidFill>
            </a:rPr>
            <a:t>×</a:t>
          </a:r>
          <a:r>
            <a:rPr kumimoji="1" lang="ja-JP" altLang="en-US" sz="1600" b="0">
              <a:solidFill>
                <a:sysClr val="windowText" lastClr="000000"/>
              </a:solidFill>
            </a:rPr>
            <a:t>単価を自動計算</a:t>
          </a:r>
        </a:p>
        <a:p>
          <a:pPr algn="l"/>
          <a:endParaRPr kumimoji="1" lang="ja-JP" altLang="en-US" sz="1600" b="0">
            <a:solidFill>
              <a:sysClr val="windowText" lastClr="000000"/>
            </a:solidFill>
          </a:endParaRPr>
        </a:p>
        <a:p>
          <a:pPr algn="l"/>
          <a:r>
            <a:rPr kumimoji="1" lang="ja-JP" altLang="en-US" sz="1600" b="0">
              <a:solidFill>
                <a:sysClr val="windowText" lastClr="000000"/>
              </a:solidFill>
            </a:rPr>
            <a:t>⑫</a:t>
          </a:r>
          <a:r>
            <a:rPr kumimoji="1" lang="en-US" altLang="ja-JP" sz="1600" b="0">
              <a:solidFill>
                <a:sysClr val="windowText" lastClr="000000"/>
              </a:solidFill>
            </a:rPr>
            <a:t>【</a:t>
          </a:r>
          <a:r>
            <a:rPr kumimoji="1" lang="ja-JP" altLang="en-US" sz="1600" b="0">
              <a:solidFill>
                <a:sysClr val="windowText" lastClr="000000"/>
              </a:solidFill>
            </a:rPr>
            <a:t>合計欄</a:t>
          </a:r>
          <a:r>
            <a:rPr kumimoji="1" lang="en-US" altLang="ja-JP" sz="1600" b="0">
              <a:solidFill>
                <a:sysClr val="windowText" lastClr="000000"/>
              </a:solidFill>
            </a:rPr>
            <a:t>】</a:t>
          </a:r>
          <a:r>
            <a:rPr kumimoji="1" lang="ja-JP" altLang="en-US" sz="1600" b="0">
              <a:solidFill>
                <a:sysClr val="windowText" lastClr="000000"/>
              </a:solidFill>
            </a:rPr>
            <a:t>→⑧～⑪の情報を基に自動計算。補助率についても自動切換</a:t>
          </a:r>
        </a:p>
        <a:p>
          <a:pPr algn="l"/>
          <a:endParaRPr kumimoji="1" lang="ja-JP" altLang="en-US" sz="1600" b="0">
            <a:solidFill>
              <a:sysClr val="windowText" lastClr="000000"/>
            </a:solidFill>
          </a:endParaRPr>
        </a:p>
        <a:p>
          <a:pPr algn="l"/>
          <a:r>
            <a:rPr kumimoji="1" lang="ja-JP" altLang="en-US" sz="1600" b="0">
              <a:solidFill>
                <a:sysClr val="windowText" lastClr="000000"/>
              </a:solidFill>
            </a:rPr>
            <a:t>⑬</a:t>
          </a:r>
          <a:r>
            <a:rPr kumimoji="1" lang="en-US" altLang="ja-JP" sz="1600" b="0">
              <a:solidFill>
                <a:sysClr val="windowText" lastClr="000000"/>
              </a:solidFill>
            </a:rPr>
            <a:t>【</a:t>
          </a:r>
          <a:r>
            <a:rPr kumimoji="1" lang="ja-JP" altLang="en-US" sz="1600" b="0">
              <a:solidFill>
                <a:sysClr val="windowText" lastClr="000000"/>
              </a:solidFill>
            </a:rPr>
            <a:t>備考欄</a:t>
          </a:r>
          <a:r>
            <a:rPr kumimoji="1" lang="en-US" altLang="ja-JP" sz="1600" b="0">
              <a:solidFill>
                <a:sysClr val="windowText" lastClr="000000"/>
              </a:solidFill>
            </a:rPr>
            <a:t>】</a:t>
          </a:r>
          <a:r>
            <a:rPr kumimoji="1" lang="ja-JP" altLang="en-US" sz="1600" b="0">
              <a:solidFill>
                <a:sysClr val="windowText" lastClr="000000"/>
              </a:solidFill>
            </a:rPr>
            <a:t>→必要に応じて記入</a:t>
          </a:r>
        </a:p>
        <a:p>
          <a:pPr algn="l"/>
          <a:endParaRPr kumimoji="1" lang="ja-JP" altLang="en-US" sz="1600" b="0">
            <a:solidFill>
              <a:sysClr val="windowText" lastClr="000000"/>
            </a:solidFill>
          </a:endParaRPr>
        </a:p>
        <a:p>
          <a:pPr algn="l"/>
          <a:r>
            <a:rPr kumimoji="1" lang="ja-JP" altLang="en-US" sz="1600" b="0">
              <a:solidFill>
                <a:sysClr val="windowText" lastClr="000000"/>
              </a:solidFill>
            </a:rPr>
            <a:t>⑭</a:t>
          </a:r>
          <a:r>
            <a:rPr kumimoji="1" lang="en-US" altLang="ja-JP" sz="1600" b="0">
              <a:solidFill>
                <a:sysClr val="windowText" lastClr="000000"/>
              </a:solidFill>
            </a:rPr>
            <a:t>【PCKK</a:t>
          </a:r>
          <a:r>
            <a:rPr kumimoji="1" lang="ja-JP" altLang="en-US" sz="1600" b="0">
              <a:solidFill>
                <a:sysClr val="windowText" lastClr="000000"/>
              </a:solidFill>
            </a:rPr>
            <a:t>使用欄</a:t>
          </a:r>
          <a:r>
            <a:rPr kumimoji="1" lang="en-US" altLang="ja-JP" sz="1600" b="0">
              <a:solidFill>
                <a:sysClr val="windowText" lastClr="000000"/>
              </a:solidFill>
            </a:rPr>
            <a:t>】</a:t>
          </a:r>
          <a:r>
            <a:rPr kumimoji="1" lang="ja-JP" altLang="en-US" sz="1600" b="0">
              <a:solidFill>
                <a:sysClr val="windowText" lastClr="000000"/>
              </a:solidFill>
            </a:rPr>
            <a:t>→事務局にて使用するため記入等を行わないでください</a:t>
          </a:r>
        </a:p>
        <a:p>
          <a:pPr algn="l"/>
          <a:endParaRPr kumimoji="1" lang="ja-JP" altLang="en-US" sz="1600" b="0">
            <a:solidFill>
              <a:sysClr val="windowText" lastClr="000000"/>
            </a:solidFill>
          </a:endParaRPr>
        </a:p>
        <a:p>
          <a:pPr algn="l"/>
          <a:endParaRPr kumimoji="1" lang="ja-JP" altLang="en-US" sz="1600" b="0">
            <a:solidFill>
              <a:sysClr val="windowText" lastClr="000000"/>
            </a:solidFill>
          </a:endParaRPr>
        </a:p>
        <a:p>
          <a:pPr algn="l"/>
          <a:endParaRPr kumimoji="1" lang="ja-JP" altLang="en-US" sz="1400" b="0">
            <a:solidFill>
              <a:sysClr val="windowText" lastClr="000000"/>
            </a:solidFill>
          </a:endParaRPr>
        </a:p>
        <a:p>
          <a:pPr algn="l"/>
          <a:endParaRPr kumimoji="1" lang="ja-JP" altLang="en-US" sz="1400" b="0">
            <a:solidFill>
              <a:sysClr val="windowText" lastClr="000000"/>
            </a:solidFill>
          </a:endParaRPr>
        </a:p>
      </xdr:txBody>
    </xdr:sp>
    <xdr:clientData/>
  </xdr:twoCellAnchor>
  <xdr:twoCellAnchor>
    <xdr:from>
      <xdr:col>1</xdr:col>
      <xdr:colOff>0</xdr:colOff>
      <xdr:row>8</xdr:row>
      <xdr:rowOff>44902</xdr:rowOff>
    </xdr:from>
    <xdr:to>
      <xdr:col>1</xdr:col>
      <xdr:colOff>367393</xdr:colOff>
      <xdr:row>10</xdr:row>
      <xdr:rowOff>112938</xdr:rowOff>
    </xdr:to>
    <xdr:sp macro="" textlink="">
      <xdr:nvSpPr>
        <xdr:cNvPr id="12" name="正方形/長方形 11">
          <a:extLst>
            <a:ext uri="{FF2B5EF4-FFF2-40B4-BE49-F238E27FC236}">
              <a16:creationId xmlns:a16="http://schemas.microsoft.com/office/drawing/2014/main" xmlns="" id="{00000000-0008-0000-0100-00000C000000}"/>
            </a:ext>
          </a:extLst>
        </xdr:cNvPr>
        <xdr:cNvSpPr/>
      </xdr:nvSpPr>
      <xdr:spPr>
        <a:xfrm>
          <a:off x="680357" y="1460045"/>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⑤</a:t>
          </a:r>
        </a:p>
      </xdr:txBody>
    </xdr:sp>
    <xdr:clientData/>
  </xdr:twoCellAnchor>
  <xdr:twoCellAnchor>
    <xdr:from>
      <xdr:col>8</xdr:col>
      <xdr:colOff>149679</xdr:colOff>
      <xdr:row>11</xdr:row>
      <xdr:rowOff>126545</xdr:rowOff>
    </xdr:from>
    <xdr:to>
      <xdr:col>8</xdr:col>
      <xdr:colOff>517072</xdr:colOff>
      <xdr:row>14</xdr:row>
      <xdr:rowOff>17688</xdr:rowOff>
    </xdr:to>
    <xdr:sp macro="" textlink="">
      <xdr:nvSpPr>
        <xdr:cNvPr id="13" name="正方形/長方形 12">
          <a:extLst>
            <a:ext uri="{FF2B5EF4-FFF2-40B4-BE49-F238E27FC236}">
              <a16:creationId xmlns:a16="http://schemas.microsoft.com/office/drawing/2014/main" xmlns="" id="{00000000-0008-0000-0100-00000D000000}"/>
            </a:ext>
          </a:extLst>
        </xdr:cNvPr>
        <xdr:cNvSpPr/>
      </xdr:nvSpPr>
      <xdr:spPr>
        <a:xfrm>
          <a:off x="5592536" y="2072366"/>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⑥</a:t>
          </a:r>
        </a:p>
      </xdr:txBody>
    </xdr:sp>
    <xdr:clientData/>
  </xdr:twoCellAnchor>
  <xdr:twoCellAnchor>
    <xdr:from>
      <xdr:col>0</xdr:col>
      <xdr:colOff>13606</xdr:colOff>
      <xdr:row>20</xdr:row>
      <xdr:rowOff>140154</xdr:rowOff>
    </xdr:from>
    <xdr:to>
      <xdr:col>0</xdr:col>
      <xdr:colOff>380999</xdr:colOff>
      <xdr:row>23</xdr:row>
      <xdr:rowOff>31297</xdr:rowOff>
    </xdr:to>
    <xdr:sp macro="" textlink="">
      <xdr:nvSpPr>
        <xdr:cNvPr id="18" name="正方形/長方形 17">
          <a:extLst>
            <a:ext uri="{FF2B5EF4-FFF2-40B4-BE49-F238E27FC236}">
              <a16:creationId xmlns:a16="http://schemas.microsoft.com/office/drawing/2014/main" xmlns="" id="{00000000-0008-0000-0100-000012000000}"/>
            </a:ext>
          </a:extLst>
        </xdr:cNvPr>
        <xdr:cNvSpPr/>
      </xdr:nvSpPr>
      <xdr:spPr>
        <a:xfrm>
          <a:off x="13606" y="3678011"/>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⑧</a:t>
          </a:r>
        </a:p>
      </xdr:txBody>
    </xdr:sp>
    <xdr:clientData/>
  </xdr:twoCellAnchor>
  <xdr:twoCellAnchor>
    <xdr:from>
      <xdr:col>1</xdr:col>
      <xdr:colOff>13606</xdr:colOff>
      <xdr:row>20</xdr:row>
      <xdr:rowOff>153761</xdr:rowOff>
    </xdr:from>
    <xdr:to>
      <xdr:col>1</xdr:col>
      <xdr:colOff>380999</xdr:colOff>
      <xdr:row>23</xdr:row>
      <xdr:rowOff>44904</xdr:rowOff>
    </xdr:to>
    <xdr:sp macro="" textlink="">
      <xdr:nvSpPr>
        <xdr:cNvPr id="20" name="正方形/長方形 19">
          <a:extLst>
            <a:ext uri="{FF2B5EF4-FFF2-40B4-BE49-F238E27FC236}">
              <a16:creationId xmlns:a16="http://schemas.microsoft.com/office/drawing/2014/main" xmlns="" id="{00000000-0008-0000-0100-000014000000}"/>
            </a:ext>
          </a:extLst>
        </xdr:cNvPr>
        <xdr:cNvSpPr/>
      </xdr:nvSpPr>
      <xdr:spPr>
        <a:xfrm>
          <a:off x="693963" y="3691618"/>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⑨</a:t>
          </a:r>
        </a:p>
      </xdr:txBody>
    </xdr:sp>
    <xdr:clientData/>
  </xdr:twoCellAnchor>
  <xdr:twoCellAnchor>
    <xdr:from>
      <xdr:col>3</xdr:col>
      <xdr:colOff>40820</xdr:colOff>
      <xdr:row>20</xdr:row>
      <xdr:rowOff>99333</xdr:rowOff>
    </xdr:from>
    <xdr:to>
      <xdr:col>3</xdr:col>
      <xdr:colOff>408213</xdr:colOff>
      <xdr:row>22</xdr:row>
      <xdr:rowOff>167369</xdr:rowOff>
    </xdr:to>
    <xdr:sp macro="" textlink="">
      <xdr:nvSpPr>
        <xdr:cNvPr id="21" name="正方形/長方形 20">
          <a:extLst>
            <a:ext uri="{FF2B5EF4-FFF2-40B4-BE49-F238E27FC236}">
              <a16:creationId xmlns:a16="http://schemas.microsoft.com/office/drawing/2014/main" xmlns="" id="{00000000-0008-0000-0100-000015000000}"/>
            </a:ext>
          </a:extLst>
        </xdr:cNvPr>
        <xdr:cNvSpPr/>
      </xdr:nvSpPr>
      <xdr:spPr>
        <a:xfrm>
          <a:off x="2081891" y="3637190"/>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⑩</a:t>
          </a:r>
        </a:p>
      </xdr:txBody>
    </xdr:sp>
    <xdr:clientData/>
  </xdr:twoCellAnchor>
  <xdr:twoCellAnchor>
    <xdr:from>
      <xdr:col>8</xdr:col>
      <xdr:colOff>598712</xdr:colOff>
      <xdr:row>65</xdr:row>
      <xdr:rowOff>140153</xdr:rowOff>
    </xdr:from>
    <xdr:to>
      <xdr:col>9</xdr:col>
      <xdr:colOff>285748</xdr:colOff>
      <xdr:row>68</xdr:row>
      <xdr:rowOff>31297</xdr:rowOff>
    </xdr:to>
    <xdr:sp macro="" textlink="">
      <xdr:nvSpPr>
        <xdr:cNvPr id="27" name="正方形/長方形 26">
          <a:extLst>
            <a:ext uri="{FF2B5EF4-FFF2-40B4-BE49-F238E27FC236}">
              <a16:creationId xmlns:a16="http://schemas.microsoft.com/office/drawing/2014/main" xmlns="" id="{00000000-0008-0000-0100-00001B000000}"/>
            </a:ext>
          </a:extLst>
        </xdr:cNvPr>
        <xdr:cNvSpPr/>
      </xdr:nvSpPr>
      <xdr:spPr>
        <a:xfrm>
          <a:off x="6041569" y="11638189"/>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⑫</a:t>
          </a:r>
        </a:p>
      </xdr:txBody>
    </xdr:sp>
    <xdr:clientData/>
  </xdr:twoCellAnchor>
  <xdr:twoCellAnchor>
    <xdr:from>
      <xdr:col>7</xdr:col>
      <xdr:colOff>299357</xdr:colOff>
      <xdr:row>16</xdr:row>
      <xdr:rowOff>58508</xdr:rowOff>
    </xdr:from>
    <xdr:to>
      <xdr:col>7</xdr:col>
      <xdr:colOff>666750</xdr:colOff>
      <xdr:row>18</xdr:row>
      <xdr:rowOff>126545</xdr:rowOff>
    </xdr:to>
    <xdr:sp macro="" textlink="">
      <xdr:nvSpPr>
        <xdr:cNvPr id="28" name="正方形/長方形 27">
          <a:extLst>
            <a:ext uri="{FF2B5EF4-FFF2-40B4-BE49-F238E27FC236}">
              <a16:creationId xmlns:a16="http://schemas.microsoft.com/office/drawing/2014/main" xmlns="" id="{00000000-0008-0000-0100-00001C000000}"/>
            </a:ext>
          </a:extLst>
        </xdr:cNvPr>
        <xdr:cNvSpPr/>
      </xdr:nvSpPr>
      <xdr:spPr>
        <a:xfrm>
          <a:off x="5061857" y="2888794"/>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⑦</a:t>
          </a:r>
        </a:p>
      </xdr:txBody>
    </xdr:sp>
    <xdr:clientData/>
  </xdr:twoCellAnchor>
  <xdr:twoCellAnchor>
    <xdr:from>
      <xdr:col>7</xdr:col>
      <xdr:colOff>244929</xdr:colOff>
      <xdr:row>8</xdr:row>
      <xdr:rowOff>136071</xdr:rowOff>
    </xdr:from>
    <xdr:to>
      <xdr:col>10</xdr:col>
      <xdr:colOff>272143</xdr:colOff>
      <xdr:row>15</xdr:row>
      <xdr:rowOff>13607</xdr:rowOff>
    </xdr:to>
    <xdr:sp macro="" textlink="">
      <xdr:nvSpPr>
        <xdr:cNvPr id="33" name="正方形/長方形 32">
          <a:extLst>
            <a:ext uri="{FF2B5EF4-FFF2-40B4-BE49-F238E27FC236}">
              <a16:creationId xmlns:a16="http://schemas.microsoft.com/office/drawing/2014/main" xmlns="" id="{00000000-0008-0000-0100-000021000000}"/>
            </a:ext>
          </a:extLst>
        </xdr:cNvPr>
        <xdr:cNvSpPr/>
      </xdr:nvSpPr>
      <xdr:spPr>
        <a:xfrm>
          <a:off x="5007429" y="1551214"/>
          <a:ext cx="2068285" cy="1115786"/>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231322</xdr:colOff>
      <xdr:row>15</xdr:row>
      <xdr:rowOff>95249</xdr:rowOff>
    </xdr:from>
    <xdr:to>
      <xdr:col>10</xdr:col>
      <xdr:colOff>258536</xdr:colOff>
      <xdr:row>20</xdr:row>
      <xdr:rowOff>68036</xdr:rowOff>
    </xdr:to>
    <xdr:sp macro="" textlink="">
      <xdr:nvSpPr>
        <xdr:cNvPr id="34" name="正方形/長方形 33">
          <a:extLst>
            <a:ext uri="{FF2B5EF4-FFF2-40B4-BE49-F238E27FC236}">
              <a16:creationId xmlns:a16="http://schemas.microsoft.com/office/drawing/2014/main" xmlns="" id="{00000000-0008-0000-0100-000022000000}"/>
            </a:ext>
          </a:extLst>
        </xdr:cNvPr>
        <xdr:cNvSpPr/>
      </xdr:nvSpPr>
      <xdr:spPr>
        <a:xfrm>
          <a:off x="4993822" y="2748642"/>
          <a:ext cx="2068285" cy="857251"/>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108857</xdr:colOff>
      <xdr:row>20</xdr:row>
      <xdr:rowOff>149680</xdr:rowOff>
    </xdr:from>
    <xdr:to>
      <xdr:col>11</xdr:col>
      <xdr:colOff>299357</xdr:colOff>
      <xdr:row>22</xdr:row>
      <xdr:rowOff>40822</xdr:rowOff>
    </xdr:to>
    <xdr:sp macro="" textlink="">
      <xdr:nvSpPr>
        <xdr:cNvPr id="37" name="正方形/長方形 36">
          <a:extLst>
            <a:ext uri="{FF2B5EF4-FFF2-40B4-BE49-F238E27FC236}">
              <a16:creationId xmlns:a16="http://schemas.microsoft.com/office/drawing/2014/main" xmlns="" id="{00000000-0008-0000-0100-000025000000}"/>
            </a:ext>
          </a:extLst>
        </xdr:cNvPr>
        <xdr:cNvSpPr/>
      </xdr:nvSpPr>
      <xdr:spPr>
        <a:xfrm>
          <a:off x="1469571" y="3687537"/>
          <a:ext cx="6313715" cy="244928"/>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489855</xdr:colOff>
      <xdr:row>20</xdr:row>
      <xdr:rowOff>112939</xdr:rowOff>
    </xdr:from>
    <xdr:to>
      <xdr:col>12</xdr:col>
      <xdr:colOff>176891</xdr:colOff>
      <xdr:row>23</xdr:row>
      <xdr:rowOff>4082</xdr:rowOff>
    </xdr:to>
    <xdr:sp macro="" textlink="">
      <xdr:nvSpPr>
        <xdr:cNvPr id="38" name="正方形/長方形 37">
          <a:extLst>
            <a:ext uri="{FF2B5EF4-FFF2-40B4-BE49-F238E27FC236}">
              <a16:creationId xmlns:a16="http://schemas.microsoft.com/office/drawing/2014/main" xmlns="" id="{00000000-0008-0000-0100-000026000000}"/>
            </a:ext>
          </a:extLst>
        </xdr:cNvPr>
        <xdr:cNvSpPr/>
      </xdr:nvSpPr>
      <xdr:spPr>
        <a:xfrm>
          <a:off x="7973784" y="3650796"/>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⑪</a:t>
          </a:r>
        </a:p>
      </xdr:txBody>
    </xdr:sp>
    <xdr:clientData/>
  </xdr:twoCellAnchor>
  <xdr:twoCellAnchor>
    <xdr:from>
      <xdr:col>1</xdr:col>
      <xdr:colOff>598712</xdr:colOff>
      <xdr:row>65</xdr:row>
      <xdr:rowOff>126546</xdr:rowOff>
    </xdr:from>
    <xdr:to>
      <xdr:col>2</xdr:col>
      <xdr:colOff>285748</xdr:colOff>
      <xdr:row>68</xdr:row>
      <xdr:rowOff>17690</xdr:rowOff>
    </xdr:to>
    <xdr:sp macro="" textlink="">
      <xdr:nvSpPr>
        <xdr:cNvPr id="40" name="正方形/長方形 39">
          <a:extLst>
            <a:ext uri="{FF2B5EF4-FFF2-40B4-BE49-F238E27FC236}">
              <a16:creationId xmlns:a16="http://schemas.microsoft.com/office/drawing/2014/main" xmlns="" id="{00000000-0008-0000-0100-000028000000}"/>
            </a:ext>
          </a:extLst>
        </xdr:cNvPr>
        <xdr:cNvSpPr/>
      </xdr:nvSpPr>
      <xdr:spPr>
        <a:xfrm>
          <a:off x="1279069" y="11624582"/>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⑬</a:t>
          </a:r>
        </a:p>
      </xdr:txBody>
    </xdr:sp>
    <xdr:clientData/>
  </xdr:twoCellAnchor>
  <xdr:twoCellAnchor>
    <xdr:from>
      <xdr:col>12</xdr:col>
      <xdr:colOff>231321</xdr:colOff>
      <xdr:row>1</xdr:row>
      <xdr:rowOff>44902</xdr:rowOff>
    </xdr:from>
    <xdr:to>
      <xdr:col>12</xdr:col>
      <xdr:colOff>598714</xdr:colOff>
      <xdr:row>3</xdr:row>
      <xdr:rowOff>122463</xdr:rowOff>
    </xdr:to>
    <xdr:sp macro="" textlink="">
      <xdr:nvSpPr>
        <xdr:cNvPr id="41" name="正方形/長方形 40">
          <a:extLst>
            <a:ext uri="{FF2B5EF4-FFF2-40B4-BE49-F238E27FC236}">
              <a16:creationId xmlns:a16="http://schemas.microsoft.com/office/drawing/2014/main" xmlns="" id="{00000000-0008-0000-0100-000029000000}"/>
            </a:ext>
          </a:extLst>
        </xdr:cNvPr>
        <xdr:cNvSpPr/>
      </xdr:nvSpPr>
      <xdr:spPr>
        <a:xfrm>
          <a:off x="8395607" y="221795"/>
          <a:ext cx="367393" cy="4313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78"/>
  <sheetViews>
    <sheetView showZeros="0" tabSelected="1" view="pageBreakPreview" zoomScaleNormal="100" zoomScaleSheetLayoutView="100" workbookViewId="0">
      <selection activeCell="B5" sqref="B5:E8"/>
    </sheetView>
  </sheetViews>
  <sheetFormatPr defaultRowHeight="13.5" x14ac:dyDescent="0.15"/>
  <cols>
    <col min="1" max="1" width="1.25" customWidth="1"/>
    <col min="7" max="7" width="0.875" customWidth="1"/>
    <col min="10" max="10" width="0.875" customWidth="1"/>
    <col min="13" max="13" width="0.875" customWidth="1"/>
    <col min="18" max="18" width="5.625" customWidth="1"/>
    <col min="19" max="19" width="1.625" customWidth="1"/>
    <col min="21" max="21" width="26.875" hidden="1" customWidth="1"/>
  </cols>
  <sheetData>
    <row r="1" spans="2:21" ht="5.0999999999999996" customHeight="1" x14ac:dyDescent="0.15"/>
    <row r="2" spans="2:21" x14ac:dyDescent="0.15">
      <c r="B2" s="1" t="s">
        <v>30</v>
      </c>
      <c r="R2" s="5"/>
    </row>
    <row r="3" spans="2:21" ht="5.0999999999999996" customHeight="1" thickBot="1" x14ac:dyDescent="0.2">
      <c r="B3" s="1"/>
    </row>
    <row r="4" spans="2:21" ht="18" customHeight="1" x14ac:dyDescent="0.15">
      <c r="B4" s="25" t="s">
        <v>5</v>
      </c>
      <c r="C4" s="26"/>
      <c r="D4" s="26"/>
      <c r="E4" s="26"/>
      <c r="F4" s="27"/>
      <c r="G4" s="2"/>
      <c r="H4" s="28" t="s">
        <v>7</v>
      </c>
      <c r="I4" s="28"/>
      <c r="J4" s="28"/>
      <c r="K4" s="28"/>
      <c r="L4" s="28"/>
      <c r="M4" s="2"/>
      <c r="N4" s="2"/>
      <c r="O4" s="2"/>
      <c r="P4" s="2"/>
      <c r="Q4" s="29" t="s">
        <v>54</v>
      </c>
      <c r="R4" s="38"/>
    </row>
    <row r="5" spans="2:21" ht="18" customHeight="1" thickBot="1" x14ac:dyDescent="0.2">
      <c r="B5" s="81"/>
      <c r="C5" s="82"/>
      <c r="D5" s="82"/>
      <c r="E5" s="82"/>
      <c r="F5" s="55" t="s">
        <v>6</v>
      </c>
      <c r="G5" s="2"/>
      <c r="H5" s="28"/>
      <c r="I5" s="28"/>
      <c r="J5" s="28"/>
      <c r="K5" s="28"/>
      <c r="L5" s="28"/>
      <c r="M5" s="2"/>
      <c r="N5" s="2"/>
      <c r="O5" s="2"/>
      <c r="P5" s="2"/>
      <c r="Q5" s="39"/>
      <c r="R5" s="40"/>
    </row>
    <row r="6" spans="2:21" ht="18" customHeight="1" thickBot="1" x14ac:dyDescent="0.2">
      <c r="B6" s="83"/>
      <c r="C6" s="84"/>
      <c r="D6" s="84"/>
      <c r="E6" s="84"/>
      <c r="F6" s="56"/>
      <c r="G6" s="2"/>
      <c r="H6" s="29" t="s">
        <v>39</v>
      </c>
      <c r="I6" s="30"/>
      <c r="J6" s="31"/>
      <c r="K6" s="31"/>
      <c r="L6" s="32"/>
      <c r="M6" s="2"/>
      <c r="N6" s="2"/>
      <c r="O6" s="2"/>
      <c r="P6" s="2"/>
      <c r="Q6" s="41"/>
      <c r="R6" s="42"/>
    </row>
    <row r="7" spans="2:21" ht="18" customHeight="1" x14ac:dyDescent="0.15">
      <c r="B7" s="83"/>
      <c r="C7" s="84"/>
      <c r="D7" s="84"/>
      <c r="E7" s="84"/>
      <c r="F7" s="56"/>
      <c r="G7" s="2"/>
      <c r="H7" s="33" t="s">
        <v>56</v>
      </c>
      <c r="I7" s="34"/>
      <c r="J7" s="35"/>
      <c r="K7" s="36"/>
      <c r="L7" s="37"/>
      <c r="M7" s="2"/>
      <c r="N7" s="2"/>
      <c r="O7" s="2"/>
      <c r="P7" s="2"/>
      <c r="Q7" s="2"/>
      <c r="R7" s="2"/>
    </row>
    <row r="8" spans="2:21" ht="18" customHeight="1" thickBot="1" x14ac:dyDescent="0.2">
      <c r="B8" s="85"/>
      <c r="C8" s="86"/>
      <c r="D8" s="86"/>
      <c r="E8" s="86"/>
      <c r="F8" s="87"/>
      <c r="G8" s="2"/>
      <c r="H8" s="64" t="s">
        <v>55</v>
      </c>
      <c r="I8" s="65"/>
      <c r="J8" s="66"/>
      <c r="K8" s="66"/>
      <c r="L8" s="67"/>
      <c r="M8" s="2"/>
      <c r="N8" s="2"/>
      <c r="O8" s="2"/>
      <c r="P8" s="2"/>
      <c r="Q8" s="2"/>
      <c r="R8" s="2"/>
    </row>
    <row r="9" spans="2:21" ht="5.0999999999999996" customHeight="1" thickBot="1" x14ac:dyDescent="0.2">
      <c r="B9" s="2"/>
      <c r="C9" s="2"/>
      <c r="D9" s="2"/>
      <c r="E9" s="2"/>
      <c r="F9" s="2"/>
      <c r="G9" s="2"/>
      <c r="H9" s="2"/>
      <c r="I9" s="2"/>
      <c r="J9" s="2"/>
      <c r="K9" s="2"/>
      <c r="L9" s="2"/>
      <c r="M9" s="2"/>
      <c r="N9" s="2"/>
      <c r="O9" s="2"/>
      <c r="P9" s="2"/>
      <c r="Q9" s="2"/>
      <c r="R9" s="2"/>
    </row>
    <row r="10" spans="2:21" ht="18" customHeight="1" x14ac:dyDescent="0.15">
      <c r="B10" s="68" t="s">
        <v>8</v>
      </c>
      <c r="C10" s="69"/>
      <c r="D10" s="69"/>
      <c r="E10" s="69"/>
      <c r="F10" s="69"/>
      <c r="G10" s="69"/>
      <c r="H10" s="69"/>
      <c r="I10" s="70"/>
      <c r="J10" s="2"/>
      <c r="K10" s="71" t="s">
        <v>16</v>
      </c>
      <c r="L10" s="72"/>
      <c r="M10" s="72"/>
      <c r="N10" s="77" t="s">
        <v>17</v>
      </c>
      <c r="O10" s="78">
        <f>K57+O14</f>
        <v>0</v>
      </c>
      <c r="P10" s="79"/>
      <c r="Q10" s="79"/>
      <c r="R10" s="80" t="s">
        <v>19</v>
      </c>
    </row>
    <row r="11" spans="2:21" ht="18" customHeight="1" x14ac:dyDescent="0.15">
      <c r="B11" s="43" t="s">
        <v>9</v>
      </c>
      <c r="C11" s="44"/>
      <c r="D11" s="49"/>
      <c r="E11" s="50"/>
      <c r="F11" s="50"/>
      <c r="G11" s="50"/>
      <c r="H11" s="50"/>
      <c r="I11" s="55" t="s">
        <v>15</v>
      </c>
      <c r="J11" s="2"/>
      <c r="K11" s="73"/>
      <c r="L11" s="74"/>
      <c r="M11" s="74"/>
      <c r="N11" s="59"/>
      <c r="O11" s="62"/>
      <c r="P11" s="63"/>
      <c r="Q11" s="63"/>
      <c r="R11" s="57"/>
    </row>
    <row r="12" spans="2:21" ht="18" customHeight="1" x14ac:dyDescent="0.15">
      <c r="B12" s="45"/>
      <c r="C12" s="46"/>
      <c r="D12" s="51"/>
      <c r="E12" s="52"/>
      <c r="F12" s="52"/>
      <c r="G12" s="52"/>
      <c r="H12" s="52"/>
      <c r="I12" s="56"/>
      <c r="J12" s="2"/>
      <c r="K12" s="73"/>
      <c r="L12" s="74"/>
      <c r="M12" s="74"/>
      <c r="N12" s="58" t="s">
        <v>18</v>
      </c>
      <c r="O12" s="60">
        <f>K57</f>
        <v>0</v>
      </c>
      <c r="P12" s="61"/>
      <c r="Q12" s="61"/>
      <c r="R12" s="55" t="s">
        <v>19</v>
      </c>
    </row>
    <row r="13" spans="2:21" ht="18" customHeight="1" x14ac:dyDescent="0.15">
      <c r="B13" s="47"/>
      <c r="C13" s="48"/>
      <c r="D13" s="53"/>
      <c r="E13" s="54"/>
      <c r="F13" s="54"/>
      <c r="G13" s="54"/>
      <c r="H13" s="54"/>
      <c r="I13" s="57"/>
      <c r="J13" s="2"/>
      <c r="K13" s="75"/>
      <c r="L13" s="76"/>
      <c r="M13" s="76"/>
      <c r="N13" s="59"/>
      <c r="O13" s="62"/>
      <c r="P13" s="63"/>
      <c r="Q13" s="63"/>
      <c r="R13" s="57"/>
      <c r="U13" s="9" t="s">
        <v>51</v>
      </c>
    </row>
    <row r="14" spans="2:21" ht="18" customHeight="1" x14ac:dyDescent="0.15">
      <c r="B14" s="88" t="s">
        <v>10</v>
      </c>
      <c r="C14" s="89"/>
      <c r="D14" s="90"/>
      <c r="E14" s="91"/>
      <c r="F14" s="91"/>
      <c r="G14" s="91"/>
      <c r="H14" s="91"/>
      <c r="I14" s="92"/>
      <c r="J14" s="2"/>
      <c r="K14" s="101" t="s">
        <v>20</v>
      </c>
      <c r="L14" s="102"/>
      <c r="M14" s="102"/>
      <c r="N14" s="102"/>
      <c r="O14" s="103">
        <f>ROUNDDOWN((K57*0.1),0)</f>
        <v>0</v>
      </c>
      <c r="P14" s="103"/>
      <c r="Q14" s="104"/>
      <c r="R14" s="13" t="s">
        <v>19</v>
      </c>
      <c r="U14" s="9" t="str">
        <f>IF($J$7="車両動態管理システム","","設計開発費")</f>
        <v>設計開発費</v>
      </c>
    </row>
    <row r="15" spans="2:21" ht="18" customHeight="1" x14ac:dyDescent="0.15">
      <c r="B15" s="88" t="s">
        <v>11</v>
      </c>
      <c r="C15" s="89"/>
      <c r="D15" s="90"/>
      <c r="E15" s="91"/>
      <c r="F15" s="91"/>
      <c r="G15" s="91"/>
      <c r="H15" s="91"/>
      <c r="I15" s="92"/>
      <c r="J15" s="2"/>
      <c r="K15" s="93" t="s">
        <v>21</v>
      </c>
      <c r="L15" s="94"/>
      <c r="M15" s="94"/>
      <c r="N15" s="95"/>
      <c r="O15" s="96"/>
      <c r="P15" s="97"/>
      <c r="Q15" s="97"/>
      <c r="R15" s="98"/>
      <c r="U15" s="9" t="s">
        <v>49</v>
      </c>
    </row>
    <row r="16" spans="2:21" ht="18" customHeight="1" x14ac:dyDescent="0.15">
      <c r="B16" s="88" t="s">
        <v>12</v>
      </c>
      <c r="C16" s="89"/>
      <c r="D16" s="90"/>
      <c r="E16" s="91"/>
      <c r="F16" s="91"/>
      <c r="G16" s="91"/>
      <c r="H16" s="91"/>
      <c r="I16" s="92"/>
      <c r="J16" s="2"/>
      <c r="K16" s="93" t="s">
        <v>35</v>
      </c>
      <c r="L16" s="94"/>
      <c r="M16" s="94"/>
      <c r="N16" s="95"/>
      <c r="O16" s="96"/>
      <c r="P16" s="97"/>
      <c r="Q16" s="97"/>
      <c r="R16" s="98"/>
      <c r="U16" s="9" t="s">
        <v>50</v>
      </c>
    </row>
    <row r="17" spans="2:21" ht="18" customHeight="1" x14ac:dyDescent="0.15">
      <c r="B17" s="88" t="s">
        <v>13</v>
      </c>
      <c r="C17" s="89"/>
      <c r="D17" s="90"/>
      <c r="E17" s="91"/>
      <c r="F17" s="91"/>
      <c r="G17" s="91"/>
      <c r="H17" s="91"/>
      <c r="I17" s="92"/>
      <c r="J17" s="2"/>
      <c r="K17" s="93" t="s">
        <v>22</v>
      </c>
      <c r="L17" s="94"/>
      <c r="M17" s="94"/>
      <c r="N17" s="95"/>
      <c r="O17" s="99"/>
      <c r="P17" s="100"/>
      <c r="Q17" s="100"/>
      <c r="R17" s="3" t="s">
        <v>25</v>
      </c>
    </row>
    <row r="18" spans="2:21" ht="18" customHeight="1" thickBot="1" x14ac:dyDescent="0.2">
      <c r="B18" s="118" t="s">
        <v>14</v>
      </c>
      <c r="C18" s="119"/>
      <c r="D18" s="120"/>
      <c r="E18" s="121"/>
      <c r="F18" s="121"/>
      <c r="G18" s="121"/>
      <c r="H18" s="121"/>
      <c r="I18" s="122"/>
      <c r="J18" s="2"/>
      <c r="K18" s="123" t="s">
        <v>23</v>
      </c>
      <c r="L18" s="124"/>
      <c r="M18" s="124"/>
      <c r="N18" s="125"/>
      <c r="O18" s="126"/>
      <c r="P18" s="127"/>
      <c r="Q18" s="127"/>
      <c r="R18" s="4" t="s">
        <v>24</v>
      </c>
    </row>
    <row r="19" spans="2:21" ht="5.0999999999999996" customHeight="1" thickBot="1" x14ac:dyDescent="0.2">
      <c r="B19" s="2"/>
      <c r="C19" s="2"/>
      <c r="D19" s="2"/>
      <c r="E19" s="2"/>
      <c r="F19" s="2"/>
      <c r="G19" s="2"/>
      <c r="H19" s="2"/>
      <c r="I19" s="2"/>
      <c r="J19" s="2"/>
      <c r="K19" s="2"/>
      <c r="L19" s="2"/>
      <c r="M19" s="2"/>
      <c r="N19" s="2"/>
      <c r="O19" s="2"/>
      <c r="P19" s="2"/>
      <c r="Q19" s="2"/>
      <c r="R19" s="2"/>
    </row>
    <row r="20" spans="2:21" ht="20.100000000000001" customHeight="1" x14ac:dyDescent="0.15">
      <c r="B20" s="11" t="s">
        <v>0</v>
      </c>
      <c r="C20" s="14" t="s">
        <v>48</v>
      </c>
      <c r="D20" s="128" t="s">
        <v>1</v>
      </c>
      <c r="E20" s="129"/>
      <c r="F20" s="129"/>
      <c r="G20" s="130"/>
      <c r="H20" s="30" t="s">
        <v>2</v>
      </c>
      <c r="I20" s="30"/>
      <c r="J20" s="30"/>
      <c r="K20" s="12" t="s">
        <v>3</v>
      </c>
      <c r="L20" s="12" t="s">
        <v>4</v>
      </c>
      <c r="M20" s="30" t="s">
        <v>26</v>
      </c>
      <c r="N20" s="30"/>
      <c r="O20" s="30"/>
      <c r="P20" s="30" t="s">
        <v>27</v>
      </c>
      <c r="Q20" s="30"/>
      <c r="R20" s="38"/>
      <c r="U20" s="9" t="s">
        <v>52</v>
      </c>
    </row>
    <row r="21" spans="2:21" ht="20.100000000000001" customHeight="1" x14ac:dyDescent="0.15">
      <c r="B21" s="15"/>
      <c r="C21" s="16"/>
      <c r="D21" s="105"/>
      <c r="E21" s="106"/>
      <c r="F21" s="106"/>
      <c r="G21" s="107"/>
      <c r="H21" s="108"/>
      <c r="I21" s="108"/>
      <c r="J21" s="108"/>
      <c r="K21" s="17"/>
      <c r="L21" s="18"/>
      <c r="M21" s="109"/>
      <c r="N21" s="109"/>
      <c r="O21" s="109"/>
      <c r="P21" s="110">
        <f>K21*M21</f>
        <v>0</v>
      </c>
      <c r="Q21" s="110"/>
      <c r="R21" s="111"/>
      <c r="U21" s="9" t="str">
        <f>IF($J$7="車両動態管理システム","車載器","システム設備")</f>
        <v>システム設備</v>
      </c>
    </row>
    <row r="22" spans="2:21" ht="20.100000000000001" customHeight="1" x14ac:dyDescent="0.15">
      <c r="B22" s="19"/>
      <c r="C22" s="20"/>
      <c r="D22" s="112"/>
      <c r="E22" s="113"/>
      <c r="F22" s="113"/>
      <c r="G22" s="114"/>
      <c r="H22" s="115"/>
      <c r="I22" s="115"/>
      <c r="J22" s="115"/>
      <c r="K22" s="21"/>
      <c r="L22" s="21"/>
      <c r="M22" s="116"/>
      <c r="N22" s="116"/>
      <c r="O22" s="116"/>
      <c r="P22" s="116">
        <f>M22*K22</f>
        <v>0</v>
      </c>
      <c r="Q22" s="116"/>
      <c r="R22" s="117"/>
      <c r="U22" s="9" t="s">
        <v>53</v>
      </c>
    </row>
    <row r="23" spans="2:21" ht="20.100000000000001" customHeight="1" x14ac:dyDescent="0.15">
      <c r="B23" s="19"/>
      <c r="C23" s="20"/>
      <c r="D23" s="112"/>
      <c r="E23" s="113"/>
      <c r="F23" s="113"/>
      <c r="G23" s="114"/>
      <c r="H23" s="115"/>
      <c r="I23" s="115"/>
      <c r="J23" s="115"/>
      <c r="K23" s="21"/>
      <c r="L23" s="21"/>
      <c r="M23" s="116"/>
      <c r="N23" s="116"/>
      <c r="O23" s="116"/>
      <c r="P23" s="116">
        <f t="shared" ref="P23:P49" si="0">M23*K23</f>
        <v>0</v>
      </c>
      <c r="Q23" s="116"/>
      <c r="R23" s="117"/>
      <c r="U23" s="10"/>
    </row>
    <row r="24" spans="2:21" ht="20.100000000000001" customHeight="1" x14ac:dyDescent="0.15">
      <c r="B24" s="19"/>
      <c r="C24" s="20"/>
      <c r="D24" s="112"/>
      <c r="E24" s="113"/>
      <c r="F24" s="113"/>
      <c r="G24" s="114"/>
      <c r="H24" s="115"/>
      <c r="I24" s="115"/>
      <c r="J24" s="115"/>
      <c r="K24" s="21"/>
      <c r="L24" s="21"/>
      <c r="M24" s="116"/>
      <c r="N24" s="116"/>
      <c r="O24" s="116"/>
      <c r="P24" s="116">
        <f t="shared" si="0"/>
        <v>0</v>
      </c>
      <c r="Q24" s="116"/>
      <c r="R24" s="117"/>
    </row>
    <row r="25" spans="2:21" ht="20.100000000000001" customHeight="1" x14ac:dyDescent="0.15">
      <c r="B25" s="19"/>
      <c r="C25" s="20"/>
      <c r="D25" s="112"/>
      <c r="E25" s="113"/>
      <c r="F25" s="113"/>
      <c r="G25" s="114"/>
      <c r="H25" s="115"/>
      <c r="I25" s="115"/>
      <c r="J25" s="115"/>
      <c r="K25" s="21"/>
      <c r="L25" s="21"/>
      <c r="M25" s="116"/>
      <c r="N25" s="116"/>
      <c r="O25" s="116"/>
      <c r="P25" s="116">
        <f t="shared" si="0"/>
        <v>0</v>
      </c>
      <c r="Q25" s="116"/>
      <c r="R25" s="117"/>
    </row>
    <row r="26" spans="2:21" ht="20.100000000000001" customHeight="1" x14ac:dyDescent="0.15">
      <c r="B26" s="19"/>
      <c r="C26" s="20"/>
      <c r="D26" s="112"/>
      <c r="E26" s="113"/>
      <c r="F26" s="113"/>
      <c r="G26" s="114"/>
      <c r="H26" s="115"/>
      <c r="I26" s="115"/>
      <c r="J26" s="115"/>
      <c r="K26" s="21"/>
      <c r="L26" s="21"/>
      <c r="M26" s="116"/>
      <c r="N26" s="116"/>
      <c r="O26" s="116"/>
      <c r="P26" s="116">
        <f t="shared" si="0"/>
        <v>0</v>
      </c>
      <c r="Q26" s="116"/>
      <c r="R26" s="117"/>
    </row>
    <row r="27" spans="2:21" ht="20.100000000000001" customHeight="1" x14ac:dyDescent="0.15">
      <c r="B27" s="19"/>
      <c r="C27" s="20"/>
      <c r="D27" s="112"/>
      <c r="E27" s="113"/>
      <c r="F27" s="113"/>
      <c r="G27" s="114"/>
      <c r="H27" s="115"/>
      <c r="I27" s="115"/>
      <c r="J27" s="115"/>
      <c r="K27" s="21"/>
      <c r="L27" s="21"/>
      <c r="M27" s="116"/>
      <c r="N27" s="116"/>
      <c r="O27" s="116"/>
      <c r="P27" s="116">
        <f t="shared" si="0"/>
        <v>0</v>
      </c>
      <c r="Q27" s="116"/>
      <c r="R27" s="117"/>
    </row>
    <row r="28" spans="2:21" ht="20.100000000000001" customHeight="1" x14ac:dyDescent="0.15">
      <c r="B28" s="19"/>
      <c r="C28" s="20"/>
      <c r="D28" s="112"/>
      <c r="E28" s="113"/>
      <c r="F28" s="113"/>
      <c r="G28" s="114"/>
      <c r="H28" s="115"/>
      <c r="I28" s="115"/>
      <c r="J28" s="115"/>
      <c r="K28" s="21"/>
      <c r="L28" s="21"/>
      <c r="M28" s="116"/>
      <c r="N28" s="116"/>
      <c r="O28" s="116"/>
      <c r="P28" s="116">
        <f t="shared" si="0"/>
        <v>0</v>
      </c>
      <c r="Q28" s="116"/>
      <c r="R28" s="117"/>
    </row>
    <row r="29" spans="2:21" ht="20.100000000000001" customHeight="1" x14ac:dyDescent="0.15">
      <c r="B29" s="19"/>
      <c r="C29" s="20"/>
      <c r="D29" s="112"/>
      <c r="E29" s="113"/>
      <c r="F29" s="113"/>
      <c r="G29" s="114"/>
      <c r="H29" s="115"/>
      <c r="I29" s="115"/>
      <c r="J29" s="115"/>
      <c r="K29" s="21"/>
      <c r="L29" s="21"/>
      <c r="M29" s="116"/>
      <c r="N29" s="116"/>
      <c r="O29" s="116"/>
      <c r="P29" s="116">
        <f t="shared" si="0"/>
        <v>0</v>
      </c>
      <c r="Q29" s="116"/>
      <c r="R29" s="117"/>
    </row>
    <row r="30" spans="2:21" ht="20.100000000000001" customHeight="1" x14ac:dyDescent="0.15">
      <c r="B30" s="19"/>
      <c r="C30" s="20"/>
      <c r="D30" s="112"/>
      <c r="E30" s="113"/>
      <c r="F30" s="113"/>
      <c r="G30" s="114"/>
      <c r="H30" s="115"/>
      <c r="I30" s="115"/>
      <c r="J30" s="115"/>
      <c r="K30" s="21"/>
      <c r="L30" s="21"/>
      <c r="M30" s="116"/>
      <c r="N30" s="116"/>
      <c r="O30" s="116"/>
      <c r="P30" s="116">
        <f t="shared" si="0"/>
        <v>0</v>
      </c>
      <c r="Q30" s="116"/>
      <c r="R30" s="117"/>
    </row>
    <row r="31" spans="2:21" ht="20.100000000000001" customHeight="1" x14ac:dyDescent="0.15">
      <c r="B31" s="19"/>
      <c r="C31" s="20"/>
      <c r="D31" s="112"/>
      <c r="E31" s="113"/>
      <c r="F31" s="113"/>
      <c r="G31" s="114"/>
      <c r="H31" s="115"/>
      <c r="I31" s="115"/>
      <c r="J31" s="115"/>
      <c r="K31" s="21"/>
      <c r="L31" s="21"/>
      <c r="M31" s="116"/>
      <c r="N31" s="116"/>
      <c r="O31" s="116"/>
      <c r="P31" s="116">
        <f t="shared" si="0"/>
        <v>0</v>
      </c>
      <c r="Q31" s="116"/>
      <c r="R31" s="117"/>
    </row>
    <row r="32" spans="2:21" ht="20.100000000000001" customHeight="1" x14ac:dyDescent="0.15">
      <c r="B32" s="19"/>
      <c r="C32" s="20"/>
      <c r="D32" s="112"/>
      <c r="E32" s="113"/>
      <c r="F32" s="113"/>
      <c r="G32" s="114"/>
      <c r="H32" s="115"/>
      <c r="I32" s="115"/>
      <c r="J32" s="115"/>
      <c r="K32" s="21"/>
      <c r="L32" s="21"/>
      <c r="M32" s="116"/>
      <c r="N32" s="116"/>
      <c r="O32" s="116"/>
      <c r="P32" s="116">
        <f t="shared" si="0"/>
        <v>0</v>
      </c>
      <c r="Q32" s="116"/>
      <c r="R32" s="117"/>
    </row>
    <row r="33" spans="2:18" ht="20.100000000000001" customHeight="1" x14ac:dyDescent="0.15">
      <c r="B33" s="19"/>
      <c r="C33" s="20"/>
      <c r="D33" s="112"/>
      <c r="E33" s="113"/>
      <c r="F33" s="113"/>
      <c r="G33" s="114"/>
      <c r="H33" s="115"/>
      <c r="I33" s="115"/>
      <c r="J33" s="115"/>
      <c r="K33" s="21"/>
      <c r="L33" s="21"/>
      <c r="M33" s="116"/>
      <c r="N33" s="116"/>
      <c r="O33" s="116"/>
      <c r="P33" s="116">
        <f t="shared" si="0"/>
        <v>0</v>
      </c>
      <c r="Q33" s="116"/>
      <c r="R33" s="117"/>
    </row>
    <row r="34" spans="2:18" ht="20.100000000000001" customHeight="1" x14ac:dyDescent="0.15">
      <c r="B34" s="19"/>
      <c r="C34" s="20"/>
      <c r="D34" s="112"/>
      <c r="E34" s="113"/>
      <c r="F34" s="113"/>
      <c r="G34" s="114"/>
      <c r="H34" s="115"/>
      <c r="I34" s="115"/>
      <c r="J34" s="115"/>
      <c r="K34" s="21"/>
      <c r="L34" s="21"/>
      <c r="M34" s="116"/>
      <c r="N34" s="116"/>
      <c r="O34" s="116"/>
      <c r="P34" s="116">
        <f t="shared" si="0"/>
        <v>0</v>
      </c>
      <c r="Q34" s="116"/>
      <c r="R34" s="117"/>
    </row>
    <row r="35" spans="2:18" ht="20.100000000000001" customHeight="1" x14ac:dyDescent="0.15">
      <c r="B35" s="19"/>
      <c r="C35" s="20"/>
      <c r="D35" s="112"/>
      <c r="E35" s="113"/>
      <c r="F35" s="113"/>
      <c r="G35" s="114"/>
      <c r="H35" s="115"/>
      <c r="I35" s="115"/>
      <c r="J35" s="115"/>
      <c r="K35" s="21"/>
      <c r="L35" s="21"/>
      <c r="M35" s="116"/>
      <c r="N35" s="116"/>
      <c r="O35" s="116"/>
      <c r="P35" s="116">
        <f t="shared" si="0"/>
        <v>0</v>
      </c>
      <c r="Q35" s="116"/>
      <c r="R35" s="117"/>
    </row>
    <row r="36" spans="2:18" ht="20.100000000000001" customHeight="1" x14ac:dyDescent="0.15">
      <c r="B36" s="19"/>
      <c r="C36" s="20"/>
      <c r="D36" s="112"/>
      <c r="E36" s="113"/>
      <c r="F36" s="113"/>
      <c r="G36" s="114"/>
      <c r="H36" s="115"/>
      <c r="I36" s="115"/>
      <c r="J36" s="115"/>
      <c r="K36" s="21"/>
      <c r="L36" s="21"/>
      <c r="M36" s="116"/>
      <c r="N36" s="116"/>
      <c r="O36" s="116"/>
      <c r="P36" s="116">
        <f t="shared" si="0"/>
        <v>0</v>
      </c>
      <c r="Q36" s="116"/>
      <c r="R36" s="117"/>
    </row>
    <row r="37" spans="2:18" ht="20.100000000000001" customHeight="1" x14ac:dyDescent="0.15">
      <c r="B37" s="19"/>
      <c r="C37" s="20"/>
      <c r="D37" s="112"/>
      <c r="E37" s="113"/>
      <c r="F37" s="113"/>
      <c r="G37" s="114"/>
      <c r="H37" s="115"/>
      <c r="I37" s="115"/>
      <c r="J37" s="115"/>
      <c r="K37" s="21"/>
      <c r="L37" s="21"/>
      <c r="M37" s="116"/>
      <c r="N37" s="116"/>
      <c r="O37" s="116"/>
      <c r="P37" s="116">
        <f t="shared" si="0"/>
        <v>0</v>
      </c>
      <c r="Q37" s="116"/>
      <c r="R37" s="117"/>
    </row>
    <row r="38" spans="2:18" ht="20.100000000000001" customHeight="1" x14ac:dyDescent="0.15">
      <c r="B38" s="19"/>
      <c r="C38" s="20"/>
      <c r="D38" s="112"/>
      <c r="E38" s="113"/>
      <c r="F38" s="113"/>
      <c r="G38" s="114"/>
      <c r="H38" s="115"/>
      <c r="I38" s="115"/>
      <c r="J38" s="115"/>
      <c r="K38" s="21"/>
      <c r="L38" s="21"/>
      <c r="M38" s="116"/>
      <c r="N38" s="116"/>
      <c r="O38" s="116"/>
      <c r="P38" s="116">
        <f t="shared" si="0"/>
        <v>0</v>
      </c>
      <c r="Q38" s="116"/>
      <c r="R38" s="117"/>
    </row>
    <row r="39" spans="2:18" ht="20.100000000000001" customHeight="1" x14ac:dyDescent="0.15">
      <c r="B39" s="19"/>
      <c r="C39" s="20"/>
      <c r="D39" s="112"/>
      <c r="E39" s="113"/>
      <c r="F39" s="113"/>
      <c r="G39" s="114"/>
      <c r="H39" s="115"/>
      <c r="I39" s="115"/>
      <c r="J39" s="115"/>
      <c r="K39" s="21"/>
      <c r="L39" s="21"/>
      <c r="M39" s="116"/>
      <c r="N39" s="116"/>
      <c r="O39" s="116"/>
      <c r="P39" s="116">
        <f t="shared" si="0"/>
        <v>0</v>
      </c>
      <c r="Q39" s="116"/>
      <c r="R39" s="117"/>
    </row>
    <row r="40" spans="2:18" ht="20.100000000000001" customHeight="1" x14ac:dyDescent="0.15">
      <c r="B40" s="19"/>
      <c r="C40" s="20"/>
      <c r="D40" s="112"/>
      <c r="E40" s="113"/>
      <c r="F40" s="113"/>
      <c r="G40" s="114"/>
      <c r="H40" s="115"/>
      <c r="I40" s="115"/>
      <c r="J40" s="115"/>
      <c r="K40" s="21"/>
      <c r="L40" s="21"/>
      <c r="M40" s="116"/>
      <c r="N40" s="116"/>
      <c r="O40" s="116"/>
      <c r="P40" s="116">
        <f t="shared" si="0"/>
        <v>0</v>
      </c>
      <c r="Q40" s="116"/>
      <c r="R40" s="117"/>
    </row>
    <row r="41" spans="2:18" ht="20.100000000000001" customHeight="1" x14ac:dyDescent="0.15">
      <c r="B41" s="19"/>
      <c r="C41" s="20"/>
      <c r="D41" s="112"/>
      <c r="E41" s="113"/>
      <c r="F41" s="113"/>
      <c r="G41" s="114"/>
      <c r="H41" s="115"/>
      <c r="I41" s="115"/>
      <c r="J41" s="115"/>
      <c r="K41" s="21"/>
      <c r="L41" s="21"/>
      <c r="M41" s="116"/>
      <c r="N41" s="116"/>
      <c r="O41" s="116"/>
      <c r="P41" s="116">
        <f t="shared" si="0"/>
        <v>0</v>
      </c>
      <c r="Q41" s="116"/>
      <c r="R41" s="117"/>
    </row>
    <row r="42" spans="2:18" ht="20.100000000000001" customHeight="1" x14ac:dyDescent="0.15">
      <c r="B42" s="19"/>
      <c r="C42" s="20"/>
      <c r="D42" s="112"/>
      <c r="E42" s="113"/>
      <c r="F42" s="113"/>
      <c r="G42" s="114"/>
      <c r="H42" s="115"/>
      <c r="I42" s="115"/>
      <c r="J42" s="115"/>
      <c r="K42" s="21"/>
      <c r="L42" s="21"/>
      <c r="M42" s="116"/>
      <c r="N42" s="116"/>
      <c r="O42" s="116"/>
      <c r="P42" s="116">
        <f t="shared" si="0"/>
        <v>0</v>
      </c>
      <c r="Q42" s="116"/>
      <c r="R42" s="117"/>
    </row>
    <row r="43" spans="2:18" ht="20.100000000000001" customHeight="1" x14ac:dyDescent="0.15">
      <c r="B43" s="19"/>
      <c r="C43" s="20"/>
      <c r="D43" s="112"/>
      <c r="E43" s="113"/>
      <c r="F43" s="113"/>
      <c r="G43" s="114"/>
      <c r="H43" s="115"/>
      <c r="I43" s="115"/>
      <c r="J43" s="115"/>
      <c r="K43" s="21"/>
      <c r="L43" s="21"/>
      <c r="M43" s="116"/>
      <c r="N43" s="116"/>
      <c r="O43" s="116"/>
      <c r="P43" s="116">
        <f t="shared" si="0"/>
        <v>0</v>
      </c>
      <c r="Q43" s="116"/>
      <c r="R43" s="117"/>
    </row>
    <row r="44" spans="2:18" ht="20.100000000000001" customHeight="1" x14ac:dyDescent="0.15">
      <c r="B44" s="19"/>
      <c r="C44" s="20"/>
      <c r="D44" s="112"/>
      <c r="E44" s="113"/>
      <c r="F44" s="113"/>
      <c r="G44" s="114"/>
      <c r="H44" s="115"/>
      <c r="I44" s="115"/>
      <c r="J44" s="115"/>
      <c r="K44" s="21"/>
      <c r="L44" s="21"/>
      <c r="M44" s="116"/>
      <c r="N44" s="116"/>
      <c r="O44" s="116"/>
      <c r="P44" s="116">
        <f t="shared" si="0"/>
        <v>0</v>
      </c>
      <c r="Q44" s="116"/>
      <c r="R44" s="117"/>
    </row>
    <row r="45" spans="2:18" ht="20.100000000000001" customHeight="1" x14ac:dyDescent="0.15">
      <c r="B45" s="19"/>
      <c r="C45" s="20"/>
      <c r="D45" s="112"/>
      <c r="E45" s="113"/>
      <c r="F45" s="113"/>
      <c r="G45" s="114"/>
      <c r="H45" s="115"/>
      <c r="I45" s="115"/>
      <c r="J45" s="115"/>
      <c r="K45" s="21"/>
      <c r="L45" s="21"/>
      <c r="M45" s="116"/>
      <c r="N45" s="116"/>
      <c r="O45" s="116"/>
      <c r="P45" s="116">
        <f t="shared" si="0"/>
        <v>0</v>
      </c>
      <c r="Q45" s="116"/>
      <c r="R45" s="117"/>
    </row>
    <row r="46" spans="2:18" ht="20.100000000000001" customHeight="1" x14ac:dyDescent="0.15">
      <c r="B46" s="19"/>
      <c r="C46" s="20"/>
      <c r="D46" s="112"/>
      <c r="E46" s="113"/>
      <c r="F46" s="113"/>
      <c r="G46" s="114"/>
      <c r="H46" s="115"/>
      <c r="I46" s="115"/>
      <c r="J46" s="115"/>
      <c r="K46" s="21"/>
      <c r="L46" s="21"/>
      <c r="M46" s="116"/>
      <c r="N46" s="116"/>
      <c r="O46" s="116"/>
      <c r="P46" s="116">
        <f t="shared" si="0"/>
        <v>0</v>
      </c>
      <c r="Q46" s="116"/>
      <c r="R46" s="117"/>
    </row>
    <row r="47" spans="2:18" ht="20.100000000000001" customHeight="1" x14ac:dyDescent="0.15">
      <c r="B47" s="19"/>
      <c r="C47" s="20"/>
      <c r="D47" s="112"/>
      <c r="E47" s="113"/>
      <c r="F47" s="113"/>
      <c r="G47" s="114"/>
      <c r="H47" s="115"/>
      <c r="I47" s="115"/>
      <c r="J47" s="115"/>
      <c r="K47" s="21"/>
      <c r="L47" s="21"/>
      <c r="M47" s="116"/>
      <c r="N47" s="116"/>
      <c r="O47" s="116"/>
      <c r="P47" s="116">
        <f t="shared" si="0"/>
        <v>0</v>
      </c>
      <c r="Q47" s="116"/>
      <c r="R47" s="117"/>
    </row>
    <row r="48" spans="2:18" ht="20.100000000000001" customHeight="1" x14ac:dyDescent="0.15">
      <c r="B48" s="19"/>
      <c r="C48" s="20"/>
      <c r="D48" s="112"/>
      <c r="E48" s="113"/>
      <c r="F48" s="113"/>
      <c r="G48" s="114"/>
      <c r="H48" s="115"/>
      <c r="I48" s="115"/>
      <c r="J48" s="115"/>
      <c r="K48" s="21"/>
      <c r="L48" s="21"/>
      <c r="M48" s="116"/>
      <c r="N48" s="116"/>
      <c r="O48" s="116"/>
      <c r="P48" s="116">
        <f t="shared" si="0"/>
        <v>0</v>
      </c>
      <c r="Q48" s="116"/>
      <c r="R48" s="117"/>
    </row>
    <row r="49" spans="2:18" ht="20.100000000000001" customHeight="1" x14ac:dyDescent="0.15">
      <c r="B49" s="19"/>
      <c r="C49" s="20"/>
      <c r="D49" s="112"/>
      <c r="E49" s="113"/>
      <c r="F49" s="113"/>
      <c r="G49" s="114"/>
      <c r="H49" s="115"/>
      <c r="I49" s="115"/>
      <c r="J49" s="115"/>
      <c r="K49" s="21"/>
      <c r="L49" s="21"/>
      <c r="M49" s="116"/>
      <c r="N49" s="116"/>
      <c r="O49" s="116"/>
      <c r="P49" s="116">
        <f t="shared" si="0"/>
        <v>0</v>
      </c>
      <c r="Q49" s="116"/>
      <c r="R49" s="117"/>
    </row>
    <row r="50" spans="2:18" ht="20.100000000000001" customHeight="1" thickBot="1" x14ac:dyDescent="0.2">
      <c r="B50" s="22"/>
      <c r="C50" s="23"/>
      <c r="D50" s="131"/>
      <c r="E50" s="132"/>
      <c r="F50" s="132"/>
      <c r="G50" s="133"/>
      <c r="H50" s="134"/>
      <c r="I50" s="134"/>
      <c r="J50" s="134"/>
      <c r="K50" s="24"/>
      <c r="L50" s="24"/>
      <c r="M50" s="135"/>
      <c r="N50" s="135"/>
      <c r="O50" s="135"/>
      <c r="P50" s="135">
        <f>K50*M50</f>
        <v>0</v>
      </c>
      <c r="Q50" s="135"/>
      <c r="R50" s="136"/>
    </row>
    <row r="51" spans="2:18" ht="5.0999999999999996" customHeight="1" thickBot="1" x14ac:dyDescent="0.2">
      <c r="B51" s="2"/>
      <c r="C51" s="2"/>
      <c r="D51" s="2"/>
      <c r="E51" s="2"/>
      <c r="F51" s="2"/>
      <c r="G51" s="2"/>
      <c r="H51" s="2"/>
      <c r="I51" s="2"/>
      <c r="J51" s="2"/>
      <c r="K51" s="2"/>
      <c r="L51" s="2"/>
      <c r="M51" s="2"/>
      <c r="N51" s="2"/>
      <c r="O51" s="2"/>
      <c r="P51" s="2"/>
      <c r="Q51" s="2"/>
      <c r="R51" s="2"/>
    </row>
    <row r="52" spans="2:18" ht="20.100000000000001" customHeight="1" x14ac:dyDescent="0.15">
      <c r="B52" s="156" t="s">
        <v>29</v>
      </c>
      <c r="C52" s="157"/>
      <c r="D52" s="157"/>
      <c r="E52" s="157"/>
      <c r="F52" s="158"/>
      <c r="G52" s="6"/>
      <c r="H52" s="71" t="s">
        <v>28</v>
      </c>
      <c r="I52" s="72"/>
      <c r="J52" s="72"/>
      <c r="K52" s="72"/>
      <c r="L52" s="72"/>
      <c r="M52" s="72"/>
      <c r="N52" s="72"/>
      <c r="O52" s="72"/>
      <c r="P52" s="72"/>
      <c r="Q52" s="72"/>
      <c r="R52" s="159"/>
    </row>
    <row r="53" spans="2:18" ht="20.100000000000001" customHeight="1" x14ac:dyDescent="0.15">
      <c r="B53" s="160"/>
      <c r="C53" s="161"/>
      <c r="D53" s="161"/>
      <c r="E53" s="161"/>
      <c r="F53" s="162"/>
      <c r="G53" s="8"/>
      <c r="H53" s="169" t="s">
        <v>0</v>
      </c>
      <c r="I53" s="170"/>
      <c r="J53" s="171"/>
      <c r="K53" s="171" t="s">
        <v>27</v>
      </c>
      <c r="L53" s="34"/>
      <c r="M53" s="34" t="s">
        <v>47</v>
      </c>
      <c r="N53" s="34"/>
      <c r="O53" s="34"/>
      <c r="P53" s="58" t="s">
        <v>46</v>
      </c>
      <c r="Q53" s="58"/>
      <c r="R53" s="172"/>
    </row>
    <row r="54" spans="2:18" ht="20.100000000000001" customHeight="1" x14ac:dyDescent="0.15">
      <c r="B54" s="163"/>
      <c r="C54" s="164"/>
      <c r="D54" s="164"/>
      <c r="E54" s="164"/>
      <c r="F54" s="165"/>
      <c r="G54" s="8"/>
      <c r="H54" s="173" t="s">
        <v>43</v>
      </c>
      <c r="I54" s="174"/>
      <c r="J54" s="175"/>
      <c r="K54" s="176">
        <f>SUMIF($B$21:$C$50,H54,$P$21:$R$50)</f>
        <v>0</v>
      </c>
      <c r="L54" s="177"/>
      <c r="M54" s="178"/>
      <c r="N54" s="179"/>
      <c r="O54" s="180"/>
      <c r="P54" s="137"/>
      <c r="Q54" s="138"/>
      <c r="R54" s="139"/>
    </row>
    <row r="55" spans="2:18" ht="20.100000000000001" customHeight="1" x14ac:dyDescent="0.15">
      <c r="B55" s="163"/>
      <c r="C55" s="164"/>
      <c r="D55" s="164"/>
      <c r="E55" s="164"/>
      <c r="F55" s="165"/>
      <c r="G55" s="8"/>
      <c r="H55" s="173" t="s">
        <v>44</v>
      </c>
      <c r="I55" s="174"/>
      <c r="J55" s="175"/>
      <c r="K55" s="176">
        <f t="shared" ref="K55:K56" si="1">SUMIF($B$21:$C$50,H55,$P$21:$R$50)</f>
        <v>0</v>
      </c>
      <c r="L55" s="177"/>
      <c r="M55" s="181"/>
      <c r="N55" s="182"/>
      <c r="O55" s="183"/>
      <c r="P55" s="140"/>
      <c r="Q55" s="141"/>
      <c r="R55" s="142"/>
    </row>
    <row r="56" spans="2:18" ht="20.100000000000001" customHeight="1" x14ac:dyDescent="0.15">
      <c r="B56" s="163"/>
      <c r="C56" s="164"/>
      <c r="D56" s="164"/>
      <c r="E56" s="164"/>
      <c r="F56" s="165"/>
      <c r="G56" s="8"/>
      <c r="H56" s="173" t="s">
        <v>45</v>
      </c>
      <c r="I56" s="174"/>
      <c r="J56" s="175"/>
      <c r="K56" s="176">
        <f t="shared" si="1"/>
        <v>0</v>
      </c>
      <c r="L56" s="177"/>
      <c r="M56" s="184"/>
      <c r="N56" s="185"/>
      <c r="O56" s="186"/>
      <c r="P56" s="143"/>
      <c r="Q56" s="144"/>
      <c r="R56" s="145"/>
    </row>
    <row r="57" spans="2:18" ht="20.100000000000001" customHeight="1" thickBot="1" x14ac:dyDescent="0.2">
      <c r="B57" s="163"/>
      <c r="C57" s="164"/>
      <c r="D57" s="164"/>
      <c r="E57" s="164"/>
      <c r="F57" s="165"/>
      <c r="G57" s="7"/>
      <c r="H57" s="146" t="s">
        <v>33</v>
      </c>
      <c r="I57" s="147"/>
      <c r="J57" s="148"/>
      <c r="K57" s="149">
        <f>SUM(K54:L56)</f>
        <v>0</v>
      </c>
      <c r="L57" s="150"/>
      <c r="M57" s="151" t="str">
        <f>IFERROR(IF(COUNTIF($J$8,"*(メモリーカード)")&gt;0,"１／３","１／２"),"")</f>
        <v>１／２</v>
      </c>
      <c r="N57" s="152"/>
      <c r="O57" s="153"/>
      <c r="P57" s="154">
        <f>IF(AND($M57="１／２",$J$6="補助対象"),ROUNDDOWN($K57/2,-3),ROUNDDOWN($K57/3,-3))</f>
        <v>0</v>
      </c>
      <c r="Q57" s="154"/>
      <c r="R57" s="155"/>
    </row>
    <row r="58" spans="2:18" ht="5.0999999999999996" customHeight="1" x14ac:dyDescent="0.15">
      <c r="B58" s="163"/>
      <c r="C58" s="164"/>
      <c r="D58" s="164"/>
      <c r="E58" s="164"/>
      <c r="F58" s="165"/>
    </row>
    <row r="59" spans="2:18" ht="19.5" customHeight="1" x14ac:dyDescent="0.15">
      <c r="B59" s="163"/>
      <c r="C59" s="164"/>
      <c r="D59" s="164"/>
      <c r="E59" s="164"/>
      <c r="F59" s="165"/>
    </row>
    <row r="60" spans="2:18" ht="19.5" customHeight="1" x14ac:dyDescent="0.15">
      <c r="B60" s="163"/>
      <c r="C60" s="164"/>
      <c r="D60" s="164"/>
      <c r="E60" s="164"/>
      <c r="F60" s="165"/>
    </row>
    <row r="61" spans="2:18" ht="19.5" customHeight="1" x14ac:dyDescent="0.15">
      <c r="B61" s="163"/>
      <c r="C61" s="164"/>
      <c r="D61" s="164"/>
      <c r="E61" s="164"/>
      <c r="F61" s="165"/>
    </row>
    <row r="62" spans="2:18" ht="19.5" customHeight="1" thickBot="1" x14ac:dyDescent="0.2">
      <c r="B62" s="166"/>
      <c r="C62" s="167"/>
      <c r="D62" s="167"/>
      <c r="E62" s="167"/>
      <c r="F62" s="168"/>
    </row>
    <row r="63" spans="2:18" ht="5.0999999999999996" customHeight="1" x14ac:dyDescent="0.15"/>
    <row r="78" ht="5.0999999999999996" customHeight="1" x14ac:dyDescent="0.15"/>
  </sheetData>
  <sheetProtection algorithmName="SHA-512" hashValue="sPcxUndbTkLeHA9WWBF1GrNUN6AQbbpWMUpdEO+v5j7xuTtldSm/al2TDWqFyRuqQbzsW/6kyGg2lAQ0KOJ78A==" saltValue="Vvo6JAJqys8tqe2PqO2/ew==" spinCount="100000" sheet="1" objects="1" scenarios="1" selectLockedCells="1"/>
  <mergeCells count="186">
    <mergeCell ref="P54:R56"/>
    <mergeCell ref="H57:J57"/>
    <mergeCell ref="K57:L57"/>
    <mergeCell ref="M57:O57"/>
    <mergeCell ref="P57:R57"/>
    <mergeCell ref="B52:F52"/>
    <mergeCell ref="H52:R52"/>
    <mergeCell ref="B53:F62"/>
    <mergeCell ref="H53:J53"/>
    <mergeCell ref="K53:L53"/>
    <mergeCell ref="M53:O53"/>
    <mergeCell ref="P53:R53"/>
    <mergeCell ref="H54:J54"/>
    <mergeCell ref="K54:L54"/>
    <mergeCell ref="H55:J55"/>
    <mergeCell ref="K55:L55"/>
    <mergeCell ref="H56:J56"/>
    <mergeCell ref="K56:L56"/>
    <mergeCell ref="M54:O56"/>
    <mergeCell ref="D49:G49"/>
    <mergeCell ref="H49:J49"/>
    <mergeCell ref="M49:O49"/>
    <mergeCell ref="P49:R49"/>
    <mergeCell ref="D50:G50"/>
    <mergeCell ref="H50:J50"/>
    <mergeCell ref="M50:O50"/>
    <mergeCell ref="P50:R50"/>
    <mergeCell ref="D47:G47"/>
    <mergeCell ref="H47:J47"/>
    <mergeCell ref="M47:O47"/>
    <mergeCell ref="P47:R47"/>
    <mergeCell ref="D48:G48"/>
    <mergeCell ref="H48:J48"/>
    <mergeCell ref="M48:O48"/>
    <mergeCell ref="P48:R48"/>
    <mergeCell ref="D45:G45"/>
    <mergeCell ref="H45:J45"/>
    <mergeCell ref="M45:O45"/>
    <mergeCell ref="P45:R45"/>
    <mergeCell ref="D46:G46"/>
    <mergeCell ref="H46:J46"/>
    <mergeCell ref="M46:O46"/>
    <mergeCell ref="P46:R46"/>
    <mergeCell ref="D43:G43"/>
    <mergeCell ref="H43:J43"/>
    <mergeCell ref="M43:O43"/>
    <mergeCell ref="P43:R43"/>
    <mergeCell ref="D44:G44"/>
    <mergeCell ref="H44:J44"/>
    <mergeCell ref="M44:O44"/>
    <mergeCell ref="P44:R44"/>
    <mergeCell ref="D41:G41"/>
    <mergeCell ref="H41:J41"/>
    <mergeCell ref="M41:O41"/>
    <mergeCell ref="P41:R41"/>
    <mergeCell ref="D42:G42"/>
    <mergeCell ref="H42:J42"/>
    <mergeCell ref="M42:O42"/>
    <mergeCell ref="P42:R42"/>
    <mergeCell ref="D39:G39"/>
    <mergeCell ref="H39:J39"/>
    <mergeCell ref="M39:O39"/>
    <mergeCell ref="P39:R39"/>
    <mergeCell ref="D40:G40"/>
    <mergeCell ref="H40:J40"/>
    <mergeCell ref="M40:O40"/>
    <mergeCell ref="P40:R40"/>
    <mergeCell ref="D37:G37"/>
    <mergeCell ref="H37:J37"/>
    <mergeCell ref="M37:O37"/>
    <mergeCell ref="P37:R37"/>
    <mergeCell ref="D38:G38"/>
    <mergeCell ref="H38:J38"/>
    <mergeCell ref="M38:O38"/>
    <mergeCell ref="P38:R38"/>
    <mergeCell ref="D35:G35"/>
    <mergeCell ref="H35:J35"/>
    <mergeCell ref="M35:O35"/>
    <mergeCell ref="P35:R35"/>
    <mergeCell ref="D36:G36"/>
    <mergeCell ref="H36:J36"/>
    <mergeCell ref="M36:O36"/>
    <mergeCell ref="P36:R36"/>
    <mergeCell ref="D33:G33"/>
    <mergeCell ref="H33:J33"/>
    <mergeCell ref="M33:O33"/>
    <mergeCell ref="P33:R33"/>
    <mergeCell ref="D34:G34"/>
    <mergeCell ref="H34:J34"/>
    <mergeCell ref="M34:O34"/>
    <mergeCell ref="P34:R34"/>
    <mergeCell ref="D31:G31"/>
    <mergeCell ref="H31:J31"/>
    <mergeCell ref="M31:O31"/>
    <mergeCell ref="P31:R31"/>
    <mergeCell ref="D32:G32"/>
    <mergeCell ref="H32:J32"/>
    <mergeCell ref="M32:O32"/>
    <mergeCell ref="P32:R32"/>
    <mergeCell ref="D29:G29"/>
    <mergeCell ref="H29:J29"/>
    <mergeCell ref="M29:O29"/>
    <mergeCell ref="P29:R29"/>
    <mergeCell ref="D30:G30"/>
    <mergeCell ref="H30:J30"/>
    <mergeCell ref="M30:O30"/>
    <mergeCell ref="P30:R30"/>
    <mergeCell ref="D27:G27"/>
    <mergeCell ref="H27:J27"/>
    <mergeCell ref="M27:O27"/>
    <mergeCell ref="P27:R27"/>
    <mergeCell ref="D28:G28"/>
    <mergeCell ref="H28:J28"/>
    <mergeCell ref="M28:O28"/>
    <mergeCell ref="P28:R28"/>
    <mergeCell ref="D25:G25"/>
    <mergeCell ref="H25:J25"/>
    <mergeCell ref="M25:O25"/>
    <mergeCell ref="P25:R25"/>
    <mergeCell ref="D26:G26"/>
    <mergeCell ref="H26:J26"/>
    <mergeCell ref="M26:O26"/>
    <mergeCell ref="P26:R26"/>
    <mergeCell ref="D23:G23"/>
    <mergeCell ref="H23:J23"/>
    <mergeCell ref="M23:O23"/>
    <mergeCell ref="P23:R23"/>
    <mergeCell ref="D24:G24"/>
    <mergeCell ref="H24:J24"/>
    <mergeCell ref="M24:O24"/>
    <mergeCell ref="P24:R24"/>
    <mergeCell ref="D21:G21"/>
    <mergeCell ref="H21:J21"/>
    <mergeCell ref="M21:O21"/>
    <mergeCell ref="P21:R21"/>
    <mergeCell ref="D22:G22"/>
    <mergeCell ref="H22:J22"/>
    <mergeCell ref="M22:O22"/>
    <mergeCell ref="P22:R22"/>
    <mergeCell ref="B18:C18"/>
    <mergeCell ref="D18:I18"/>
    <mergeCell ref="K18:N18"/>
    <mergeCell ref="O18:Q18"/>
    <mergeCell ref="D20:G20"/>
    <mergeCell ref="H20:J20"/>
    <mergeCell ref="M20:O20"/>
    <mergeCell ref="P20:R20"/>
    <mergeCell ref="B16:C16"/>
    <mergeCell ref="D16:I16"/>
    <mergeCell ref="K16:N16"/>
    <mergeCell ref="O16:R16"/>
    <mergeCell ref="B17:C17"/>
    <mergeCell ref="D17:I17"/>
    <mergeCell ref="K17:N17"/>
    <mergeCell ref="O17:Q17"/>
    <mergeCell ref="B14:C14"/>
    <mergeCell ref="D14:I14"/>
    <mergeCell ref="K14:N14"/>
    <mergeCell ref="O14:Q14"/>
    <mergeCell ref="B15:C15"/>
    <mergeCell ref="D15:I15"/>
    <mergeCell ref="K15:N15"/>
    <mergeCell ref="O15:R15"/>
    <mergeCell ref="B4:F4"/>
    <mergeCell ref="H4:L5"/>
    <mergeCell ref="H6:I6"/>
    <mergeCell ref="J6:L6"/>
    <mergeCell ref="H7:I7"/>
    <mergeCell ref="J7:L7"/>
    <mergeCell ref="Q4:R4"/>
    <mergeCell ref="Q5:R6"/>
    <mergeCell ref="B11:C13"/>
    <mergeCell ref="D11:H13"/>
    <mergeCell ref="I11:I13"/>
    <mergeCell ref="N12:N13"/>
    <mergeCell ref="O12:Q13"/>
    <mergeCell ref="R12:R13"/>
    <mergeCell ref="H8:I8"/>
    <mergeCell ref="J8:L8"/>
    <mergeCell ref="B10:I10"/>
    <mergeCell ref="K10:M13"/>
    <mergeCell ref="N10:N11"/>
    <mergeCell ref="O10:Q11"/>
    <mergeCell ref="R10:R11"/>
    <mergeCell ref="B5:E8"/>
    <mergeCell ref="F5:F8"/>
  </mergeCells>
  <phoneticPr fontId="1"/>
  <dataValidations count="6">
    <dataValidation type="list" allowBlank="1" showInputMessage="1" showErrorMessage="1" sqref="C21:C50">
      <formula1>$U$21:$U$22</formula1>
    </dataValidation>
    <dataValidation type="list" allowBlank="1" showInputMessage="1" showErrorMessage="1" sqref="J6:L6">
      <formula1>"補助対象,補助対象外"</formula1>
    </dataValidation>
    <dataValidation type="list" allowBlank="1" showInputMessage="1" showErrorMessage="1" sqref="J8:L8">
      <formula1>INDIRECT($J$7)</formula1>
    </dataValidation>
    <dataValidation type="list" allowBlank="1" showInputMessage="1" showErrorMessage="1" sqref="B21:B50">
      <formula1>$U$14:$U$16</formula1>
    </dataValidation>
    <dataValidation type="list" allowBlank="1" showInputMessage="1" showErrorMessage="1" sqref="J7:L7">
      <formula1>システム</formula1>
    </dataValidation>
    <dataValidation imeMode="halfAlpha" allowBlank="1" showInputMessage="1" showErrorMessage="1" sqref="D16:I18 O17:Q18 K21:K50 M21:O50"/>
  </dataValidations>
  <pageMargins left="0.67" right="0.23622047244094491" top="0.46" bottom="0.15748031496062992" header="0.31496062992125984" footer="0.15748031496062992"/>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
  <sheetViews>
    <sheetView showGridLines="0" view="pageBreakPreview" zoomScaleNormal="55" zoomScaleSheetLayoutView="100" workbookViewId="0"/>
  </sheetViews>
  <sheetFormatPr defaultRowHeight="13.5" x14ac:dyDescent="0.15"/>
  <sheetData/>
  <sheetProtection algorithmName="SHA-512" hashValue="e4npW1kChH56hTYBW57BqDG5th6mDnnwwPEtVk2idNq7YcQfuZkMlFiF20sffhh/UTcPDsnexnlpO8gnOuJCuQ==" saltValue="+/eJqwRjzNU/kAmh7jhplw==" spinCount="100000" sheet="1" objects="1" scenarios="1" selectLockedCells="1" selectUnlockedCells="1"/>
  <phoneticPr fontId="1"/>
  <pageMargins left="0.7" right="0.7" top="0.75" bottom="0.75" header="0.3" footer="0.3"/>
  <pageSetup paperSize="8" scale="72"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2:D8"/>
  <sheetViews>
    <sheetView workbookViewId="0">
      <selection activeCell="B1" sqref="B1"/>
    </sheetView>
  </sheetViews>
  <sheetFormatPr defaultRowHeight="13.5" x14ac:dyDescent="0.15"/>
  <cols>
    <col min="1" max="1" width="20.625" bestFit="1" customWidth="1"/>
    <col min="2" max="2" width="26" bestFit="1" customWidth="1"/>
    <col min="3" max="3" width="24.875" bestFit="1" customWidth="1"/>
    <col min="4" max="4" width="18.625" bestFit="1" customWidth="1"/>
  </cols>
  <sheetData>
    <row r="2" spans="1:4" x14ac:dyDescent="0.15">
      <c r="A2" t="s">
        <v>42</v>
      </c>
      <c r="B2" t="s">
        <v>31</v>
      </c>
      <c r="C2" t="s">
        <v>32</v>
      </c>
      <c r="D2" t="s">
        <v>34</v>
      </c>
    </row>
    <row r="3" spans="1:4" x14ac:dyDescent="0.15">
      <c r="A3" t="s">
        <v>31</v>
      </c>
      <c r="B3" t="s">
        <v>57</v>
      </c>
      <c r="C3" t="s">
        <v>36</v>
      </c>
      <c r="D3" t="s">
        <v>34</v>
      </c>
    </row>
    <row r="4" spans="1:4" x14ac:dyDescent="0.15">
      <c r="A4" t="s">
        <v>32</v>
      </c>
      <c r="B4" t="s">
        <v>58</v>
      </c>
      <c r="C4" t="s">
        <v>40</v>
      </c>
    </row>
    <row r="5" spans="1:4" x14ac:dyDescent="0.15">
      <c r="A5" t="s">
        <v>34</v>
      </c>
      <c r="B5" t="s">
        <v>59</v>
      </c>
      <c r="C5" t="s">
        <v>37</v>
      </c>
    </row>
    <row r="6" spans="1:4" x14ac:dyDescent="0.15">
      <c r="B6" t="s">
        <v>60</v>
      </c>
      <c r="C6" t="s">
        <v>38</v>
      </c>
    </row>
    <row r="7" spans="1:4" x14ac:dyDescent="0.15">
      <c r="B7" t="s">
        <v>61</v>
      </c>
      <c r="C7" t="s">
        <v>41</v>
      </c>
    </row>
    <row r="8" spans="1:4" x14ac:dyDescent="0.15">
      <c r="B8" t="s">
        <v>62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見積書 </vt:lpstr>
      <vt:lpstr>見積書 (記入例)</vt:lpstr>
      <vt:lpstr>項目リスト</vt:lpstr>
      <vt:lpstr>'見積書 '!Print_Area</vt:lpstr>
      <vt:lpstr>'見積書 (記入例)'!Print_Area</vt:lpstr>
      <vt:lpstr>システム</vt:lpstr>
      <vt:lpstr>車両動態管理システム</vt:lpstr>
      <vt:lpstr>配車計画システム</vt:lpstr>
      <vt:lpstr>予約受付システム等</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2020-07-28T05:40:38Z</dcterms:modified>
</cp:coreProperties>
</file>