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workbookProtection workbookAlgorithmName="SHA-512" workbookHashValue="UvEqLdw/2am3XHkIwxpbcy6vOHF/O+88RkGqFGHoHxSaMpWhIP14yh/UKBsRQKetw6YzincPbD4fnwVxyIaDZw==" workbookSaltValue="akEZkkkYlrYYOILQiwJKgw==" workbookSpinCount="100000" lockStructure="1"/>
  <bookViews>
    <workbookView xWindow="28680" yWindow="-120" windowWidth="19440" windowHeight="15000" tabRatio="711"/>
  </bookViews>
  <sheets>
    <sheet name="算出シート" sheetId="1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5" l="1"/>
  <c r="E9" i="15" l="1"/>
  <c r="E8" i="15"/>
  <c r="E7" i="15"/>
  <c r="E6" i="15"/>
</calcChain>
</file>

<file path=xl/sharedStrings.xml><?xml version="1.0" encoding="utf-8"?>
<sst xmlns="http://schemas.openxmlformats.org/spreadsheetml/2006/main" count="31" uniqueCount="28">
  <si>
    <t>単位</t>
    <rPh sb="0" eb="2">
      <t>タンイ</t>
    </rPh>
    <phoneticPr fontId="6"/>
  </si>
  <si>
    <t>　軽油</t>
    <rPh sb="1" eb="3">
      <t>ケイユ</t>
    </rPh>
    <phoneticPr fontId="6"/>
  </si>
  <si>
    <t>■軽油換算表</t>
    <rPh sb="1" eb="3">
      <t>ケイユ</t>
    </rPh>
    <rPh sb="3" eb="5">
      <t>カンサン</t>
    </rPh>
    <rPh sb="5" eb="6">
      <t>ヒョウ</t>
    </rPh>
    <phoneticPr fontId="2"/>
  </si>
  <si>
    <t>・軽油以外の燃料種の場合は、下表等により軽油に換算した省エネ量・効果を報告すること</t>
    <rPh sb="1" eb="3">
      <t>ケイユ</t>
    </rPh>
    <rPh sb="3" eb="5">
      <t>イガイ</t>
    </rPh>
    <rPh sb="6" eb="8">
      <t>ネンリョウ</t>
    </rPh>
    <rPh sb="8" eb="9">
      <t>シュ</t>
    </rPh>
    <rPh sb="10" eb="12">
      <t>バアイ</t>
    </rPh>
    <rPh sb="14" eb="16">
      <t>カヒョウ</t>
    </rPh>
    <rPh sb="16" eb="17">
      <t>トウ</t>
    </rPh>
    <rPh sb="20" eb="22">
      <t>ケイユ</t>
    </rPh>
    <rPh sb="23" eb="25">
      <t>カンサン</t>
    </rPh>
    <rPh sb="27" eb="28">
      <t>ショウ</t>
    </rPh>
    <rPh sb="30" eb="31">
      <t>リョウ</t>
    </rPh>
    <rPh sb="32" eb="34">
      <t>コウカ</t>
    </rPh>
    <rPh sb="35" eb="37">
      <t>ホウコク</t>
    </rPh>
    <phoneticPr fontId="2"/>
  </si>
  <si>
    <t>燃料種</t>
    <rPh sb="0" eb="2">
      <t>ネンリョウ</t>
    </rPh>
    <rPh sb="2" eb="3">
      <t>シュ</t>
    </rPh>
    <phoneticPr fontId="2"/>
  </si>
  <si>
    <t>燃料量</t>
    <rPh sb="0" eb="2">
      <t>ネンリョウ</t>
    </rPh>
    <rPh sb="2" eb="3">
      <t>リョウ</t>
    </rPh>
    <phoneticPr fontId="6"/>
  </si>
  <si>
    <t>軽油換算量
[L]</t>
    <phoneticPr fontId="2"/>
  </si>
  <si>
    <t>L</t>
    <phoneticPr fontId="6"/>
  </si>
  <si>
    <t>　ガソリン</t>
    <phoneticPr fontId="6"/>
  </si>
  <si>
    <t>　LPG　（リットル）</t>
    <phoneticPr fontId="2"/>
  </si>
  <si>
    <t>　LPG　（キログラム）</t>
    <phoneticPr fontId="2"/>
  </si>
  <si>
    <t>kg</t>
    <phoneticPr fontId="6"/>
  </si>
  <si>
    <t>　CNG</t>
    <phoneticPr fontId="2"/>
  </si>
  <si>
    <r>
      <t>m</t>
    </r>
    <r>
      <rPr>
        <vertAlign val="superscript"/>
        <sz val="10"/>
        <rFont val="ＭＳ Ｐゴシック"/>
        <family val="3"/>
        <charset val="128"/>
      </rPr>
      <t>3</t>
    </r>
    <phoneticPr fontId="6"/>
  </si>
  <si>
    <t>【参考】軽油換算について</t>
    <rPh sb="1" eb="3">
      <t>サンコウ</t>
    </rPh>
    <rPh sb="4" eb="6">
      <t>ケイユ</t>
    </rPh>
    <phoneticPr fontId="2"/>
  </si>
  <si>
    <t>・軽油換算値（ℓ）＝各燃料の使用量(ℓ等)×（各燃料の単位発熱量の係数÷軽油の単位発熱量の係数）</t>
    <rPh sb="1" eb="3">
      <t>ケイユ</t>
    </rPh>
    <rPh sb="3" eb="6">
      <t>カンサンチ</t>
    </rPh>
    <rPh sb="10" eb="11">
      <t>カク</t>
    </rPh>
    <rPh sb="19" eb="20">
      <t>トウ</t>
    </rPh>
    <phoneticPr fontId="6"/>
  </si>
  <si>
    <t>・単位発熱量の係数：エネルギーの使用の合理化等に関する法律施行規則（下表）</t>
    <rPh sb="34" eb="36">
      <t>カヒョウ</t>
    </rPh>
    <phoneticPr fontId="6"/>
  </si>
  <si>
    <t>その他可燃性天然ガス</t>
    <phoneticPr fontId="6"/>
  </si>
  <si>
    <t>GJ/km3</t>
    <phoneticPr fontId="6"/>
  </si>
  <si>
    <t>LPG</t>
    <phoneticPr fontId="6"/>
  </si>
  <si>
    <t>50.8*0.56</t>
    <phoneticPr fontId="2"/>
  </si>
  <si>
    <t>GJ/kl</t>
    <phoneticPr fontId="6"/>
  </si>
  <si>
    <t>揮発油</t>
    <rPh sb="0" eb="3">
      <t>キハツユ</t>
    </rPh>
    <phoneticPr fontId="6"/>
  </si>
  <si>
    <t>軽油</t>
    <rPh sb="0" eb="2">
      <t>ケイユ</t>
    </rPh>
    <phoneticPr fontId="6"/>
  </si>
  <si>
    <t>GJ/kl</t>
    <phoneticPr fontId="6"/>
  </si>
  <si>
    <t>原油</t>
    <rPh sb="0" eb="2">
      <t>ゲンユ</t>
    </rPh>
    <phoneticPr fontId="6"/>
  </si>
  <si>
    <t>GJ/kl</t>
    <phoneticPr fontId="6"/>
  </si>
  <si>
    <t>※LPG：石油ガス税法施行令より液比重を0.56 kg/lとする。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</si>
</sst>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9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9" fillId="3" borderId="10" xfId="1" applyNumberFormat="1" applyFont="1" applyFill="1" applyBorder="1" applyAlignment="1" applyProtection="1">
      <alignment horizontal="center" vertical="center" shrinkToFit="1"/>
      <protection locked="0"/>
    </xf>
    <xf numFmtId="0" fontId="9" fillId="3" borderId="13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centerContinuous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176" fontId="9" fillId="0" borderId="6" xfId="0" applyNumberFormat="1" applyFont="1" applyFill="1" applyBorder="1" applyAlignment="1" applyProtection="1">
      <alignment horizontal="left" vertical="center"/>
    </xf>
    <xf numFmtId="176" fontId="9" fillId="0" borderId="8" xfId="0" applyNumberFormat="1" applyFont="1" applyFill="1" applyBorder="1" applyAlignment="1" applyProtection="1">
      <alignment horizontal="center" vertical="center"/>
    </xf>
    <xf numFmtId="0" fontId="12" fillId="0" borderId="6" xfId="1" applyNumberFormat="1" applyFont="1" applyFill="1" applyBorder="1" applyAlignment="1" applyProtection="1">
      <alignment vertical="center" shrinkToFit="1"/>
    </xf>
    <xf numFmtId="176" fontId="9" fillId="0" borderId="9" xfId="0" applyNumberFormat="1" applyFont="1" applyFill="1" applyBorder="1" applyAlignment="1" applyProtection="1">
      <alignment horizontal="left" vertical="center"/>
    </xf>
    <xf numFmtId="176" fontId="9" fillId="0" borderId="11" xfId="0" applyNumberFormat="1" applyFont="1" applyFill="1" applyBorder="1" applyAlignment="1" applyProtection="1">
      <alignment horizontal="center" vertical="center"/>
    </xf>
    <xf numFmtId="0" fontId="12" fillId="0" borderId="9" xfId="1" applyNumberFormat="1" applyFont="1" applyFill="1" applyBorder="1" applyAlignment="1" applyProtection="1">
      <alignment vertical="center" shrinkToFit="1"/>
    </xf>
    <xf numFmtId="176" fontId="9" fillId="0" borderId="9" xfId="0" applyNumberFormat="1" applyFont="1" applyFill="1" applyBorder="1" applyAlignment="1" applyProtection="1">
      <alignment vertical="center" wrapText="1"/>
    </xf>
    <xf numFmtId="176" fontId="9" fillId="0" borderId="12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12" fillId="0" borderId="12" xfId="1" applyNumberFormat="1" applyFont="1" applyFill="1" applyBorder="1" applyAlignment="1" applyProtection="1">
      <alignment vertical="center" shrinkToFit="1"/>
    </xf>
    <xf numFmtId="176" fontId="9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10" fillId="0" borderId="0" xfId="3" applyFont="1" applyProtection="1">
      <alignment vertical="center"/>
    </xf>
    <xf numFmtId="0" fontId="10" fillId="0" borderId="0" xfId="3" applyFont="1" applyAlignment="1" applyProtection="1">
      <alignment vertical="center"/>
    </xf>
    <xf numFmtId="0" fontId="10" fillId="0" borderId="2" xfId="3" applyFont="1" applyFill="1" applyBorder="1" applyAlignment="1" applyProtection="1">
      <alignment vertical="center" shrinkToFit="1"/>
    </xf>
    <xf numFmtId="0" fontId="10" fillId="0" borderId="1" xfId="3" applyFont="1" applyFill="1" applyBorder="1" applyProtection="1">
      <alignment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vertical="center"/>
    </xf>
    <xf numFmtId="0" fontId="10" fillId="0" borderId="1" xfId="3" applyFont="1" applyFill="1" applyBorder="1" applyAlignment="1" applyProtection="1">
      <alignment horizontal="right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7C80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2">
            <a:lumMod val="20000"/>
            <a:lumOff val="80000"/>
          </a:schemeClr>
        </a:solidFill>
        <a:ln w="25400">
          <a:solidFill>
            <a:schemeClr val="accent2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B2:K20"/>
  <sheetViews>
    <sheetView showGridLines="0" tabSelected="1" zoomScaleNormal="100" workbookViewId="0">
      <selection activeCell="C5" sqref="C5"/>
    </sheetView>
  </sheetViews>
  <sheetFormatPr defaultRowHeight="13.5"/>
  <cols>
    <col min="1" max="1" width="4.625" style="4" customWidth="1"/>
    <col min="2" max="2" width="15.625" style="4" customWidth="1"/>
    <col min="3" max="3" width="11.375" style="4" customWidth="1"/>
    <col min="4" max="4" width="6.625" style="4" customWidth="1"/>
    <col min="5" max="5" width="15.625" style="4" customWidth="1"/>
    <col min="6" max="6" width="4.625" style="4" customWidth="1"/>
    <col min="7" max="7" width="15.625" style="4" customWidth="1"/>
    <col min="8" max="8" width="16.625" style="4" customWidth="1"/>
    <col min="9" max="9" width="9" style="4"/>
    <col min="10" max="10" width="15.625" style="4" customWidth="1"/>
    <col min="11" max="11" width="4.625" style="4" customWidth="1"/>
    <col min="12" max="16384" width="9" style="4"/>
  </cols>
  <sheetData>
    <row r="2" spans="2:11" ht="17.45" customHeight="1">
      <c r="B2" s="5" t="s">
        <v>2</v>
      </c>
      <c r="C2" s="6"/>
      <c r="D2" s="6"/>
      <c r="E2" s="6"/>
    </row>
    <row r="3" spans="2:11" ht="17.45" customHeight="1">
      <c r="B3" s="7" t="s">
        <v>3</v>
      </c>
      <c r="C3" s="6"/>
      <c r="D3" s="6"/>
      <c r="E3" s="6"/>
    </row>
    <row r="4" spans="2:11" ht="24">
      <c r="B4" s="8" t="s">
        <v>4</v>
      </c>
      <c r="C4" s="9" t="s">
        <v>5</v>
      </c>
      <c r="D4" s="10" t="s">
        <v>0</v>
      </c>
      <c r="E4" s="11" t="s">
        <v>6</v>
      </c>
    </row>
    <row r="5" spans="2:11" ht="27.75" customHeight="1">
      <c r="B5" s="12" t="s">
        <v>1</v>
      </c>
      <c r="C5" s="1"/>
      <c r="D5" s="13" t="s">
        <v>7</v>
      </c>
      <c r="E5" s="14">
        <f>C5*37.7/37.7</f>
        <v>0</v>
      </c>
    </row>
    <row r="6" spans="2:11" ht="27.75" customHeight="1">
      <c r="B6" s="15" t="s">
        <v>8</v>
      </c>
      <c r="C6" s="2"/>
      <c r="D6" s="16" t="s">
        <v>7</v>
      </c>
      <c r="E6" s="17">
        <f>C6*34.6/37.7</f>
        <v>0</v>
      </c>
    </row>
    <row r="7" spans="2:11" ht="27.75" customHeight="1">
      <c r="B7" s="18" t="s">
        <v>9</v>
      </c>
      <c r="C7" s="2"/>
      <c r="D7" s="16" t="s">
        <v>7</v>
      </c>
      <c r="E7" s="17">
        <f>0.56*C7*50.8/37.7</f>
        <v>0</v>
      </c>
    </row>
    <row r="8" spans="2:11" ht="27.75" customHeight="1">
      <c r="B8" s="18" t="s">
        <v>10</v>
      </c>
      <c r="C8" s="2"/>
      <c r="D8" s="16" t="s">
        <v>11</v>
      </c>
      <c r="E8" s="17">
        <f>C8*50.8/37.7</f>
        <v>0</v>
      </c>
    </row>
    <row r="9" spans="2:11" ht="27.75" customHeight="1">
      <c r="B9" s="19" t="s">
        <v>12</v>
      </c>
      <c r="C9" s="3"/>
      <c r="D9" s="20" t="s">
        <v>13</v>
      </c>
      <c r="E9" s="21">
        <f>C9*43.5/37.7</f>
        <v>0</v>
      </c>
      <c r="K9" s="22"/>
    </row>
    <row r="11" spans="2:11">
      <c r="C11" s="23"/>
    </row>
    <row r="12" spans="2:11">
      <c r="B12" s="4" t="s">
        <v>14</v>
      </c>
    </row>
    <row r="13" spans="2:11">
      <c r="B13" s="24" t="s">
        <v>15</v>
      </c>
    </row>
    <row r="14" spans="2:11">
      <c r="B14" s="25" t="s">
        <v>16</v>
      </c>
    </row>
    <row r="15" spans="2:11">
      <c r="B15" s="26" t="s">
        <v>17</v>
      </c>
      <c r="C15" s="27">
        <v>43.5</v>
      </c>
      <c r="D15" s="28" t="s">
        <v>18</v>
      </c>
    </row>
    <row r="16" spans="2:11">
      <c r="B16" s="29" t="s">
        <v>19</v>
      </c>
      <c r="C16" s="30" t="s">
        <v>20</v>
      </c>
      <c r="D16" s="28" t="s">
        <v>21</v>
      </c>
    </row>
    <row r="17" spans="2:4">
      <c r="B17" s="29" t="s">
        <v>22</v>
      </c>
      <c r="C17" s="27">
        <v>34.6</v>
      </c>
      <c r="D17" s="28" t="s">
        <v>21</v>
      </c>
    </row>
    <row r="18" spans="2:4">
      <c r="B18" s="29" t="s">
        <v>23</v>
      </c>
      <c r="C18" s="27">
        <v>37.700000000000003</v>
      </c>
      <c r="D18" s="28" t="s">
        <v>24</v>
      </c>
    </row>
    <row r="19" spans="2:4">
      <c r="B19" s="29" t="s">
        <v>25</v>
      </c>
      <c r="C19" s="27">
        <v>38.200000000000003</v>
      </c>
      <c r="D19" s="28" t="s">
        <v>26</v>
      </c>
    </row>
    <row r="20" spans="2:4">
      <c r="B20" s="24" t="s">
        <v>27</v>
      </c>
    </row>
  </sheetData>
  <sheetProtection algorithmName="SHA-512" hashValue="OGJb6X4pHuzkIz7U23hneif4psl6dczYeVC2H5rHilV67Y0w0pQWE5/kBEVu6VepT6rd3HVuSupGTUPDIx/TDg==" saltValue="r3AE0yYal15u/d4m5vR35g==" spinCount="100000" sheet="1" objects="1" scenarios="1"/>
  <phoneticPr fontId="2"/>
  <dataValidations count="1">
    <dataValidation imeMode="halfAlpha" allowBlank="1" showInputMessage="1" showErrorMessage="1" sqref="C5:C9"/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算出シート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2018-07-04T01:08:19Z</dcterms:created>
  <dcterms:modified xsi:type="dcterms:W3CDTF">2020-07-14T05:02:54Z</dcterms:modified>
</cp:coreProperties>
</file>